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dipafs\共有\06_事業支援部\05_人材育成\2025年度ふくしまで働く医療関連産業次世代人財育成事業\002_企業人材育成\05_バスツアー・インターン\01_要項・企画\"/>
    </mc:Choice>
  </mc:AlternateContent>
  <xr:revisionPtr revIDLastSave="0" documentId="13_ncr:1_{68545E64-B138-4CA7-AAAA-230275CDDCD8}" xr6:coauthVersionLast="36" xr6:coauthVersionMax="45" xr10:uidLastSave="{00000000-0000-0000-0000-000000000000}"/>
  <bookViews>
    <workbookView xWindow="0" yWindow="0" windowWidth="14380" windowHeight="4080" xr2:uid="{00000000-000D-0000-FFFF-FFFF00000000}"/>
  </bookViews>
  <sheets>
    <sheet name="経費確認書" sheetId="12" r:id="rId1"/>
    <sheet name="経費確認書（記載例）" sheetId="8" r:id="rId2"/>
    <sheet name="経費精算書" sheetId="11" r:id="rId3"/>
    <sheet name="精算書（記載例）" sheetId="10" r:id="rId4"/>
  </sheets>
  <definedNames>
    <definedName name="_xlnm.Print_Area" localSheetId="0">経費確認書!$A$1:$AM$32</definedName>
    <definedName name="_xlnm.Print_Area" localSheetId="1">'経費確認書（記載例）'!$A$1:$AM$32</definedName>
    <definedName name="_xlnm.Print_Area" localSheetId="2">経費精算書!$A$1:$AM$32</definedName>
    <definedName name="_xlnm.Print_Area" localSheetId="3">'精算書（記載例）'!$A$1:$AM$32</definedName>
  </definedNames>
  <calcPr calcId="191029"/>
</workbook>
</file>

<file path=xl/calcChain.xml><?xml version="1.0" encoding="utf-8"?>
<calcChain xmlns="http://schemas.openxmlformats.org/spreadsheetml/2006/main">
  <c r="X30" i="12" l="1"/>
  <c r="S30" i="12"/>
  <c r="X27" i="12"/>
  <c r="S27" i="12"/>
  <c r="S24" i="12"/>
  <c r="AI24" i="12" s="1"/>
  <c r="AI27" i="12" l="1"/>
  <c r="AI32" i="12" s="1"/>
  <c r="AI30" i="12"/>
  <c r="S27" i="8"/>
  <c r="X30" i="11" l="1"/>
  <c r="S30" i="11"/>
  <c r="AI30" i="11" s="1"/>
  <c r="X27" i="11"/>
  <c r="S27" i="11"/>
  <c r="AI27" i="11" s="1"/>
  <c r="S24" i="11"/>
  <c r="AI24" i="11" s="1"/>
  <c r="X30" i="10"/>
  <c r="S30" i="10"/>
  <c r="AI30" i="10" s="1"/>
  <c r="X27" i="10"/>
  <c r="S27" i="10"/>
  <c r="AI27" i="10" s="1"/>
  <c r="AI24" i="10"/>
  <c r="S24" i="10"/>
  <c r="AI24" i="8"/>
  <c r="X30" i="8"/>
  <c r="AI30" i="8" s="1"/>
  <c r="S30" i="8"/>
  <c r="X27" i="8"/>
  <c r="AI27" i="8" s="1"/>
  <c r="S24" i="8"/>
  <c r="AI32" i="11" l="1"/>
  <c r="AI32" i="10"/>
  <c r="AI3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馬場 雄大</author>
  </authors>
  <commentList>
    <comment ref="H7" authorId="0" shapeId="0" xr:uid="{5D68906B-7997-47CF-AB0D-D090C1FEA907}">
      <text>
        <r>
          <rPr>
            <sz val="9"/>
            <color indexed="81"/>
            <rFont val="MS P ゴシック"/>
            <family val="3"/>
            <charset val="128"/>
          </rPr>
          <t>凡例：
①→交通費
②→宿泊費
③→食費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馬場 雄大</author>
  </authors>
  <commentList>
    <comment ref="H7" authorId="0" shapeId="0" xr:uid="{0C5DAECC-2125-4CE4-8C48-6164DB87E69C}">
      <text>
        <r>
          <rPr>
            <sz val="9"/>
            <color indexed="81"/>
            <rFont val="MS P ゴシック"/>
            <family val="3"/>
            <charset val="128"/>
          </rPr>
          <t>凡例：
①→交通費
②→宿泊費
③→食費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馬場 雄大</author>
  </authors>
  <commentList>
    <comment ref="H7" authorId="0" shapeId="0" xr:uid="{8D8109B8-8798-4AE5-B8AD-0BCD217A5295}">
      <text>
        <r>
          <rPr>
            <sz val="9"/>
            <color indexed="81"/>
            <rFont val="MS P ゴシック"/>
            <family val="3"/>
            <charset val="128"/>
          </rPr>
          <t>凡例：
①→交通費
②→宿泊費
③→食費</t>
        </r>
      </text>
    </comment>
    <comment ref="AB10" authorId="0" shapeId="0" xr:uid="{259F9C51-9E77-419E-9CDC-5183F7B0E78E}">
      <text>
        <r>
          <rPr>
            <sz val="9"/>
            <color indexed="81"/>
            <rFont val="MS P ゴシック"/>
            <family val="3"/>
            <charset val="128"/>
          </rPr>
          <t>路線バス等で領収書がない場合はＨＰ等で
運賃の分かるページのスクリーンショット等を添付してください。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馬場 雄大</author>
  </authors>
  <commentList>
    <comment ref="H7" authorId="0" shapeId="0" xr:uid="{88A83D1A-0779-4D9A-A078-2EBADBF6E4F3}">
      <text>
        <r>
          <rPr>
            <sz val="9"/>
            <color indexed="81"/>
            <rFont val="MS P ゴシック"/>
            <family val="3"/>
            <charset val="128"/>
          </rPr>
          <t>凡例：
①→交通費
②→宿泊費
③→食費</t>
        </r>
      </text>
    </comment>
    <comment ref="AB10" authorId="0" shapeId="0" xr:uid="{ED129962-47F5-46D3-8F7E-803D99049E29}">
      <text>
        <r>
          <rPr>
            <sz val="9"/>
            <color indexed="81"/>
            <rFont val="MS P ゴシック"/>
            <family val="3"/>
            <charset val="128"/>
          </rPr>
          <t>路線バス等で領収書がない場合はＨＰ等で
運賃の分かるページのスクリーンショット等を添付してください。</t>
        </r>
      </text>
    </comment>
  </commentList>
</comments>
</file>

<file path=xl/sharedStrings.xml><?xml version="1.0" encoding="utf-8"?>
<sst xmlns="http://schemas.openxmlformats.org/spreadsheetml/2006/main" count="166" uniqueCount="46">
  <si>
    <t>No</t>
    <phoneticPr fontId="1"/>
  </si>
  <si>
    <t>月　日</t>
    <rPh sb="0" eb="1">
      <t>ツキ</t>
    </rPh>
    <rPh sb="2" eb="3">
      <t>ヒ</t>
    </rPh>
    <phoneticPr fontId="1"/>
  </si>
  <si>
    <t>経費①</t>
    <rPh sb="0" eb="2">
      <t>ケイヒ</t>
    </rPh>
    <phoneticPr fontId="1"/>
  </si>
  <si>
    <t>経費②</t>
    <phoneticPr fontId="1"/>
  </si>
  <si>
    <t>２．経費内訳</t>
    <rPh sb="2" eb="4">
      <t>ケイヒ</t>
    </rPh>
    <rPh sb="4" eb="6">
      <t>ウチワケ</t>
    </rPh>
    <phoneticPr fontId="1"/>
  </si>
  <si>
    <t>氏名：</t>
    <rPh sb="0" eb="2">
      <t>シメイ</t>
    </rPh>
    <phoneticPr fontId="1"/>
  </si>
  <si>
    <t>経費確認書（インターンシッププログラム）</t>
    <rPh sb="0" eb="5">
      <t>ケイヒカクニンショ</t>
    </rPh>
    <phoneticPr fontId="1"/>
  </si>
  <si>
    <t>１．必要となる経費</t>
    <rPh sb="2" eb="4">
      <t>ヒツヨウ</t>
    </rPh>
    <rPh sb="7" eb="9">
      <t>ケイヒ</t>
    </rPh>
    <phoneticPr fontId="1"/>
  </si>
  <si>
    <t>内　　容</t>
    <rPh sb="0" eb="1">
      <t>ナイ</t>
    </rPh>
    <rPh sb="3" eb="4">
      <t>カタチ</t>
    </rPh>
    <phoneticPr fontId="1"/>
  </si>
  <si>
    <t>算出根拠</t>
    <rPh sb="0" eb="4">
      <t>サンシュツコンキョ</t>
    </rPh>
    <phoneticPr fontId="1"/>
  </si>
  <si>
    <t>例</t>
    <rPh sb="0" eb="1">
      <t>レイ</t>
    </rPh>
    <phoneticPr fontId="1"/>
  </si>
  <si>
    <t>①東京駅→郡山駅（新幹線）
　郡山駅→会津若松駅（JR磐越西線）</t>
    <rPh sb="1" eb="4">
      <t>トウキョウエキ</t>
    </rPh>
    <rPh sb="5" eb="8">
      <t>コオリヤマエキ</t>
    </rPh>
    <rPh sb="9" eb="12">
      <t>シンカンセン</t>
    </rPh>
    <rPh sb="15" eb="18">
      <t>コオリヤマエキ</t>
    </rPh>
    <rPh sb="19" eb="24">
      <t>アイヅワカマツエキ</t>
    </rPh>
    <rPh sb="27" eb="31">
      <t>バンエツサイセン</t>
    </rPh>
    <phoneticPr fontId="1"/>
  </si>
  <si>
    <t>②■■ホテル（8/31～9/4）</t>
    <phoneticPr fontId="1"/>
  </si>
  <si>
    <t>①</t>
    <phoneticPr fontId="1"/>
  </si>
  <si>
    <t>えきねっと予約済み</t>
    <rPh sb="5" eb="7">
      <t>ヨヤク</t>
    </rPh>
    <rPh sb="7" eb="8">
      <t>ズ</t>
    </rPh>
    <phoneticPr fontId="1"/>
  </si>
  <si>
    <t>①会津若松駅→郡山駅（JR磐越西線）
　郡山駅→東京駅（新幹線）</t>
    <rPh sb="1" eb="6">
      <t>アイヅワカマツエキ</t>
    </rPh>
    <rPh sb="7" eb="10">
      <t>コオリヤマエキ</t>
    </rPh>
    <rPh sb="13" eb="17">
      <t>バンエツサイセン</t>
    </rPh>
    <rPh sb="20" eb="23">
      <t>コオリヤマエキ</t>
    </rPh>
    <rPh sb="24" eb="27">
      <t>トウキョウエキ</t>
    </rPh>
    <rPh sb="28" eb="31">
      <t>シンカンセン</t>
    </rPh>
    <phoneticPr fontId="1"/>
  </si>
  <si>
    <t>公式サイトより予約済み（5泊）</t>
    <rPh sb="0" eb="2">
      <t>コウシキ</t>
    </rPh>
    <rPh sb="7" eb="10">
      <t>ヨヤクズ</t>
    </rPh>
    <rPh sb="13" eb="14">
      <t>ハク</t>
    </rPh>
    <phoneticPr fontId="1"/>
  </si>
  <si>
    <t>経費①（交通費）</t>
    <rPh sb="0" eb="2">
      <t>ケイヒ</t>
    </rPh>
    <rPh sb="4" eb="7">
      <t>コウツウヒ</t>
    </rPh>
    <phoneticPr fontId="1"/>
  </si>
  <si>
    <t>経費②（宿泊費）</t>
    <rPh sb="0" eb="2">
      <t>ケイヒ</t>
    </rPh>
    <rPh sb="4" eb="7">
      <t>シュクハクヒ</t>
    </rPh>
    <phoneticPr fontId="1"/>
  </si>
  <si>
    <t>合計額</t>
    <rPh sb="0" eb="3">
      <t>ゴウケイガク</t>
    </rPh>
    <phoneticPr fontId="1"/>
  </si>
  <si>
    <t>上限額</t>
    <rPh sb="0" eb="3">
      <t>ジョウゲンガク</t>
    </rPh>
    <phoneticPr fontId="1"/>
  </si>
  <si>
    <t>←泊数を入力</t>
    <rPh sb="1" eb="3">
      <t>ハクスウ</t>
    </rPh>
    <rPh sb="4" eb="6">
      <t>ニュウリョク</t>
    </rPh>
    <phoneticPr fontId="1"/>
  </si>
  <si>
    <r>
      <t>上限額</t>
    </r>
    <r>
      <rPr>
        <sz val="9"/>
        <color theme="1"/>
        <rFont val="ＭＳ Ｐゴシック"/>
        <family val="3"/>
        <charset val="128"/>
        <scheme val="minor"/>
      </rPr>
      <t>（1泊11,000円）</t>
    </r>
    <rPh sb="0" eb="3">
      <t>ジョウゲンガク</t>
    </rPh>
    <rPh sb="5" eb="6">
      <t>ハク</t>
    </rPh>
    <rPh sb="12" eb="13">
      <t>エン</t>
    </rPh>
    <phoneticPr fontId="1"/>
  </si>
  <si>
    <t>①会津若松駅～○○前（路線バス・往復）
③食費</t>
    <rPh sb="1" eb="6">
      <t>アイヅワカマツエキ</t>
    </rPh>
    <rPh sb="9" eb="10">
      <t>マエ</t>
    </rPh>
    <rPh sb="11" eb="13">
      <t>ロセン</t>
    </rPh>
    <rPh sb="16" eb="18">
      <t>オウフク</t>
    </rPh>
    <rPh sb="21" eb="23">
      <t>ショクヒ</t>
    </rPh>
    <phoneticPr fontId="1"/>
  </si>
  <si>
    <t>会津交通HPより
定額</t>
    <rPh sb="0" eb="2">
      <t>アイヅ</t>
    </rPh>
    <rPh sb="2" eb="4">
      <t>コウツウ</t>
    </rPh>
    <rPh sb="9" eb="11">
      <t>テイガク</t>
    </rPh>
    <phoneticPr fontId="1"/>
  </si>
  <si>
    <t>経費③</t>
    <rPh sb="0" eb="2">
      <t>ケイヒ</t>
    </rPh>
    <phoneticPr fontId="1"/>
  </si>
  <si>
    <t>経費③（食費）</t>
    <rPh sb="0" eb="2">
      <t>ケイヒ</t>
    </rPh>
    <rPh sb="4" eb="6">
      <t>ショクヒ</t>
    </rPh>
    <phoneticPr fontId="1"/>
  </si>
  <si>
    <t>←インターン日数を入力</t>
    <rPh sb="6" eb="8">
      <t>ニッスウ</t>
    </rPh>
    <rPh sb="9" eb="11">
      <t>ニュウリョク</t>
    </rPh>
    <phoneticPr fontId="1"/>
  </si>
  <si>
    <r>
      <t>定額</t>
    </r>
    <r>
      <rPr>
        <sz val="9"/>
        <color theme="1"/>
        <rFont val="ＭＳ Ｐゴシック"/>
        <family val="3"/>
        <charset val="128"/>
        <scheme val="minor"/>
      </rPr>
      <t>（1日2,000円）</t>
    </r>
    <rPh sb="0" eb="2">
      <t>テイガク</t>
    </rPh>
    <rPh sb="4" eb="5">
      <t>ニチ</t>
    </rPh>
    <rPh sb="10" eb="11">
      <t>エン</t>
    </rPh>
    <phoneticPr fontId="1"/>
  </si>
  <si>
    <t>助成対象経費合計</t>
    <rPh sb="0" eb="6">
      <t>ジョセイタイショウケイヒ</t>
    </rPh>
    <rPh sb="6" eb="8">
      <t>ゴウケイ</t>
    </rPh>
    <phoneticPr fontId="1"/>
  </si>
  <si>
    <t>助成対象額</t>
    <rPh sb="0" eb="5">
      <t>ジョセイタイショウガク</t>
    </rPh>
    <phoneticPr fontId="1"/>
  </si>
  <si>
    <t>↓</t>
    <phoneticPr fontId="1"/>
  </si>
  <si>
    <t>②</t>
    <phoneticPr fontId="1"/>
  </si>
  <si>
    <t>③</t>
    <phoneticPr fontId="1"/>
  </si>
  <si>
    <t>※交通費・宿泊費にかかる領収書またはカード明細書等（原本または写し）を本書に添付してください。</t>
    <rPh sb="1" eb="4">
      <t>コウツウヒ</t>
    </rPh>
    <rPh sb="5" eb="8">
      <t>シュクハクヒ</t>
    </rPh>
    <rPh sb="12" eb="15">
      <t>リョウシュウショ</t>
    </rPh>
    <rPh sb="21" eb="23">
      <t>メイサイ</t>
    </rPh>
    <rPh sb="23" eb="24">
      <t>ショ</t>
    </rPh>
    <rPh sb="24" eb="25">
      <t>ナド</t>
    </rPh>
    <rPh sb="26" eb="28">
      <t>ゲンポン</t>
    </rPh>
    <rPh sb="31" eb="32">
      <t>ウツ</t>
    </rPh>
    <rPh sb="35" eb="37">
      <t>ホンショ</t>
    </rPh>
    <rPh sb="38" eb="40">
      <t>テンプ</t>
    </rPh>
    <phoneticPr fontId="1"/>
  </si>
  <si>
    <t>精算書（インターンシッププログラム）</t>
    <rPh sb="0" eb="3">
      <t>セイサンショ</t>
    </rPh>
    <phoneticPr fontId="1"/>
  </si>
  <si>
    <t>１．実際に要した経費</t>
    <rPh sb="2" eb="4">
      <t>ジッサイ</t>
    </rPh>
    <rPh sb="5" eb="6">
      <t>ヨウ</t>
    </rPh>
    <rPh sb="8" eb="10">
      <t>ケイヒ</t>
    </rPh>
    <phoneticPr fontId="1"/>
  </si>
  <si>
    <t>カード払い</t>
    <rPh sb="3" eb="4">
      <t>バラ</t>
    </rPh>
    <phoneticPr fontId="1"/>
  </si>
  <si>
    <t>カード払い</t>
    <rPh sb="3" eb="4">
      <t>バラ</t>
    </rPh>
    <phoneticPr fontId="1"/>
  </si>
  <si>
    <t>現金払い（領収書なし）
定額</t>
    <rPh sb="0" eb="2">
      <t>ゲンキン</t>
    </rPh>
    <rPh sb="2" eb="3">
      <t>ハラ</t>
    </rPh>
    <rPh sb="5" eb="8">
      <t>リョウシュウショ</t>
    </rPh>
    <rPh sb="12" eb="14">
      <t>テイガク</t>
    </rPh>
    <phoneticPr fontId="1"/>
  </si>
  <si>
    <t>経費精算書（インターンシッププログラム）</t>
    <rPh sb="0" eb="2">
      <t>ケイヒ</t>
    </rPh>
    <rPh sb="2" eb="5">
      <t>セイサンショ</t>
    </rPh>
    <phoneticPr fontId="1"/>
  </si>
  <si>
    <t>支払方法</t>
    <rPh sb="0" eb="2">
      <t>シハラ</t>
    </rPh>
    <rPh sb="2" eb="4">
      <t>ホウホウ</t>
    </rPh>
    <phoneticPr fontId="1"/>
  </si>
  <si>
    <t>※現住所から宿泊先（ホテルや実家など）までの自家用車による移動の場合は、往復のガソリン代及び高速道路料金
　（ETC使用料 ）を支給します。必ずレシートやカード明細を保管してください。
　ただし、ガソリン代は実際に使用した分のみ対象とするため、出発直前に満タン給油してください。</t>
    <rPh sb="1" eb="4">
      <t>ゲンジュウショ</t>
    </rPh>
    <rPh sb="6" eb="9">
      <t>シュクハクサキ</t>
    </rPh>
    <rPh sb="14" eb="16">
      <t>ジッカ</t>
    </rPh>
    <rPh sb="22" eb="26">
      <t>ジカヨウシャ</t>
    </rPh>
    <rPh sb="29" eb="31">
      <t>イドウ</t>
    </rPh>
    <rPh sb="32" eb="34">
      <t>バアイ</t>
    </rPh>
    <rPh sb="36" eb="38">
      <t>オウフク</t>
    </rPh>
    <rPh sb="43" eb="44">
      <t>ダイ</t>
    </rPh>
    <rPh sb="44" eb="45">
      <t>オヨ</t>
    </rPh>
    <rPh sb="58" eb="61">
      <t>シヨウリョウ</t>
    </rPh>
    <rPh sb="64" eb="66">
      <t>シキュウ</t>
    </rPh>
    <rPh sb="70" eb="71">
      <t>カナラ</t>
    </rPh>
    <rPh sb="80" eb="82">
      <t>メイサイ</t>
    </rPh>
    <rPh sb="83" eb="85">
      <t>ホカン</t>
    </rPh>
    <rPh sb="102" eb="103">
      <t>ダイ</t>
    </rPh>
    <rPh sb="104" eb="106">
      <t>ジッサイ</t>
    </rPh>
    <rPh sb="107" eb="109">
      <t>シヨウ</t>
    </rPh>
    <rPh sb="111" eb="112">
      <t>ブン</t>
    </rPh>
    <rPh sb="114" eb="116">
      <t>タイショウ</t>
    </rPh>
    <rPh sb="127" eb="128">
      <t>マン</t>
    </rPh>
    <rPh sb="130" eb="132">
      <t>キュウユ</t>
    </rPh>
    <phoneticPr fontId="1"/>
  </si>
  <si>
    <t>（公共交通の場合）①東京駅→郡山駅（新幹線）
（自家用車の場合）①高速道路（宇都宮→会津若松）
②▲▲ホテル駅前店（9/1～9/4）</t>
    <rPh sb="1" eb="5">
      <t>コウキョウコウツウ</t>
    </rPh>
    <rPh sb="6" eb="8">
      <t>バアイ</t>
    </rPh>
    <rPh sb="10" eb="13">
      <t>トウキョウエキ</t>
    </rPh>
    <rPh sb="14" eb="17">
      <t>コオリヤマエキ</t>
    </rPh>
    <rPh sb="18" eb="21">
      <t>シンカンセン</t>
    </rPh>
    <rPh sb="24" eb="28">
      <t>ジカヨウシャ</t>
    </rPh>
    <rPh sb="29" eb="31">
      <t>バアイ</t>
    </rPh>
    <rPh sb="33" eb="37">
      <t>コウソクドウロ</t>
    </rPh>
    <rPh sb="38" eb="41">
      <t>ウツノミヤ</t>
    </rPh>
    <rPh sb="42" eb="46">
      <t>アイヅワカマツ</t>
    </rPh>
    <rPh sb="54" eb="57">
      <t>エキマエテン</t>
    </rPh>
    <phoneticPr fontId="1"/>
  </si>
  <si>
    <t>えきねっと予約済み
NEXCOのHPより
公式サイトより予約済み</t>
    <rPh sb="5" eb="7">
      <t>ヨヤク</t>
    </rPh>
    <rPh sb="7" eb="8">
      <t>ズ</t>
    </rPh>
    <rPh sb="21" eb="23">
      <t>コウシキ</t>
    </rPh>
    <rPh sb="28" eb="31">
      <t>ヨヤクズ</t>
    </rPh>
    <phoneticPr fontId="1"/>
  </si>
  <si>
    <t>カード払い
カード払い
現金払い</t>
    <rPh sb="3" eb="4">
      <t>バラ</t>
    </rPh>
    <rPh sb="9" eb="10">
      <t>ハラ</t>
    </rPh>
    <rPh sb="12" eb="15">
      <t>ゲンキンバラ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</si>
</sst>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ＤＦ特太ゴシック体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5" fontId="0" fillId="0" borderId="0" xfId="0" applyNumberFormat="1" applyBorder="1" applyAlignment="1">
      <alignment vertical="center"/>
    </xf>
    <xf numFmtId="0" fontId="0" fillId="4" borderId="36" xfId="0" applyFill="1" applyBorder="1">
      <alignment vertical="center"/>
    </xf>
    <xf numFmtId="0" fontId="0" fillId="4" borderId="41" xfId="0" applyFill="1" applyBorder="1">
      <alignment vertical="center"/>
    </xf>
    <xf numFmtId="0" fontId="1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7" fillId="0" borderId="11" xfId="1" applyFont="1" applyBorder="1" applyAlignment="1">
      <alignment horizontal="left" vertical="center"/>
    </xf>
    <xf numFmtId="38" fontId="7" fillId="0" borderId="5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31" xfId="1" applyFont="1" applyBorder="1" applyAlignment="1">
      <alignment horizontal="left" vertical="center"/>
    </xf>
    <xf numFmtId="38" fontId="7" fillId="0" borderId="32" xfId="1" applyFont="1" applyBorder="1" applyAlignment="1">
      <alignment horizontal="left" vertical="center"/>
    </xf>
    <xf numFmtId="5" fontId="11" fillId="0" borderId="0" xfId="0" applyNumberFormat="1" applyFont="1" applyBorder="1" applyAlignment="1">
      <alignment horizontal="center" vertical="center"/>
    </xf>
    <xf numFmtId="5" fontId="11" fillId="0" borderId="42" xfId="0" applyNumberFormat="1" applyFon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7" fillId="0" borderId="10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5" xfId="1" applyFont="1" applyBorder="1" applyAlignment="1">
      <alignment horizontal="left" vertical="center"/>
    </xf>
    <xf numFmtId="38" fontId="7" fillId="0" borderId="26" xfId="1" applyFont="1" applyBorder="1" applyAlignment="1">
      <alignment horizontal="left" vertical="center"/>
    </xf>
    <xf numFmtId="38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6" fillId="0" borderId="17" xfId="1" applyFont="1" applyBorder="1" applyAlignment="1">
      <alignment horizontal="left" vertical="center"/>
    </xf>
    <xf numFmtId="38" fontId="7" fillId="0" borderId="18" xfId="1" applyFont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29" xfId="1" applyFont="1" applyBorder="1" applyAlignment="1">
      <alignment horizontal="left" vertical="center"/>
    </xf>
    <xf numFmtId="38" fontId="7" fillId="0" borderId="30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7" fillId="0" borderId="11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14" fontId="13" fillId="0" borderId="33" xfId="0" applyNumberFormat="1" applyFont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4" fontId="7" fillId="0" borderId="24" xfId="0" applyNumberFormat="1" applyFont="1" applyBorder="1" applyAlignment="1">
      <alignment horizontal="left" vertical="center"/>
    </xf>
    <xf numFmtId="14" fontId="7" fillId="0" borderId="25" xfId="0" applyNumberFormat="1" applyFont="1" applyBorder="1" applyAlignment="1">
      <alignment horizontal="left" vertical="center"/>
    </xf>
    <xf numFmtId="14" fontId="6" fillId="0" borderId="17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wrapText="1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9E34-46C7-4E43-96DC-CFAE18FF89E5}">
  <dimension ref="A1:AM33"/>
  <sheetViews>
    <sheetView tabSelected="1" view="pageBreakPreview" zoomScaleNormal="100" zoomScaleSheetLayoutView="100" workbookViewId="0">
      <selection activeCell="H7" sqref="H7:AA7"/>
    </sheetView>
  </sheetViews>
  <sheetFormatPr defaultColWidth="2.26953125" defaultRowHeight="13"/>
  <sheetData>
    <row r="1" spans="1:39" s="3" customFormat="1" ht="30" customHeight="1">
      <c r="A1" s="77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" customHeight="1">
      <c r="AB2" s="78" t="s">
        <v>5</v>
      </c>
      <c r="AC2" s="78"/>
      <c r="AD2" s="78"/>
      <c r="AE2" s="79"/>
      <c r="AF2" s="79"/>
      <c r="AG2" s="79"/>
      <c r="AH2" s="79"/>
      <c r="AI2" s="79"/>
      <c r="AJ2" s="79"/>
      <c r="AK2" s="79"/>
      <c r="AL2" s="79"/>
      <c r="AM2" s="79"/>
    </row>
    <row r="3" spans="1:39" ht="15" customHeight="1"/>
    <row r="4" spans="1:39" ht="15" customHeight="1"/>
    <row r="5" spans="1:39" s="2" customFormat="1" ht="15" customHeight="1">
      <c r="A5" s="2" t="s">
        <v>7</v>
      </c>
    </row>
    <row r="6" spans="1:39" ht="30" customHeight="1">
      <c r="A6" s="57" t="s">
        <v>0</v>
      </c>
      <c r="B6" s="58"/>
      <c r="C6" s="59" t="s">
        <v>1</v>
      </c>
      <c r="D6" s="60"/>
      <c r="E6" s="60"/>
      <c r="F6" s="60"/>
      <c r="G6" s="60"/>
      <c r="H6" s="80" t="s">
        <v>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0" t="s">
        <v>9</v>
      </c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2"/>
    </row>
    <row r="7" spans="1:39" ht="36" customHeight="1">
      <c r="A7" s="43" t="s">
        <v>10</v>
      </c>
      <c r="B7" s="44"/>
      <c r="C7" s="72">
        <v>45901</v>
      </c>
      <c r="D7" s="73"/>
      <c r="E7" s="73"/>
      <c r="F7" s="73"/>
      <c r="G7" s="73"/>
      <c r="H7" s="74" t="s">
        <v>43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4" t="s">
        <v>44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39" ht="27" customHeight="1">
      <c r="A8" s="27">
        <v>1</v>
      </c>
      <c r="B8" s="28"/>
      <c r="C8" s="70"/>
      <c r="D8" s="71"/>
      <c r="E8" s="71"/>
      <c r="F8" s="71"/>
      <c r="G8" s="64"/>
      <c r="H8" s="66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8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9"/>
    </row>
    <row r="9" spans="1:39" ht="27" customHeight="1">
      <c r="A9" s="27">
        <v>2</v>
      </c>
      <c r="B9" s="28"/>
      <c r="C9" s="70"/>
      <c r="D9" s="71"/>
      <c r="E9" s="71"/>
      <c r="F9" s="71"/>
      <c r="G9" s="64"/>
      <c r="H9" s="68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9"/>
    </row>
    <row r="10" spans="1:39" ht="27" customHeight="1">
      <c r="A10" s="27">
        <v>3</v>
      </c>
      <c r="B10" s="28"/>
      <c r="C10" s="70"/>
      <c r="D10" s="71"/>
      <c r="E10" s="71"/>
      <c r="F10" s="71"/>
      <c r="G10" s="64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6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9"/>
    </row>
    <row r="11" spans="1:39" ht="27" customHeight="1">
      <c r="A11" s="27">
        <v>4</v>
      </c>
      <c r="B11" s="28"/>
      <c r="C11" s="70"/>
      <c r="D11" s="71"/>
      <c r="E11" s="71"/>
      <c r="F11" s="71"/>
      <c r="G11" s="64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6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9"/>
    </row>
    <row r="12" spans="1:39" ht="27" customHeight="1">
      <c r="A12" s="27">
        <v>5</v>
      </c>
      <c r="B12" s="28"/>
      <c r="C12" s="70"/>
      <c r="D12" s="71"/>
      <c r="E12" s="71"/>
      <c r="F12" s="71"/>
      <c r="G12" s="64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6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9"/>
    </row>
    <row r="13" spans="1:39" ht="27" customHeight="1">
      <c r="A13" s="27">
        <v>6</v>
      </c>
      <c r="B13" s="28"/>
      <c r="C13" s="64"/>
      <c r="D13" s="65"/>
      <c r="E13" s="65"/>
      <c r="F13" s="65"/>
      <c r="G13" s="65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6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</row>
    <row r="14" spans="1:39" ht="27" customHeight="1">
      <c r="A14" s="27">
        <v>7</v>
      </c>
      <c r="B14" s="28"/>
      <c r="C14" s="64"/>
      <c r="D14" s="65"/>
      <c r="E14" s="65"/>
      <c r="F14" s="65"/>
      <c r="G14" s="65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6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9"/>
    </row>
    <row r="15" spans="1:39" ht="27" customHeight="1">
      <c r="A15" s="27">
        <v>8</v>
      </c>
      <c r="B15" s="28"/>
      <c r="C15" s="64"/>
      <c r="D15" s="65"/>
      <c r="E15" s="65"/>
      <c r="F15" s="65"/>
      <c r="G15" s="65"/>
      <c r="H15" s="66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9"/>
    </row>
    <row r="16" spans="1:39" ht="27" customHeight="1">
      <c r="A16" s="27">
        <v>9</v>
      </c>
      <c r="B16" s="28"/>
      <c r="C16" s="64"/>
      <c r="D16" s="65"/>
      <c r="E16" s="65"/>
      <c r="F16" s="65"/>
      <c r="G16" s="65"/>
      <c r="H16" s="68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9"/>
    </row>
    <row r="17" spans="1:39" ht="27" customHeight="1">
      <c r="A17" s="12">
        <v>10</v>
      </c>
      <c r="B17" s="13"/>
      <c r="C17" s="51"/>
      <c r="D17" s="52"/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5"/>
    </row>
    <row r="18" spans="1:39" ht="36" customHeight="1">
      <c r="A18" s="8"/>
      <c r="B18" s="8"/>
      <c r="C18" s="56" t="s">
        <v>42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</row>
    <row r="19" spans="1:39" ht="15" customHeight="1"/>
    <row r="20" spans="1:39" s="2" customFormat="1" ht="15" customHeight="1">
      <c r="A20" s="2" t="s">
        <v>4</v>
      </c>
    </row>
    <row r="21" spans="1:39" ht="30" customHeight="1">
      <c r="A21" s="57" t="s">
        <v>0</v>
      </c>
      <c r="B21" s="58"/>
      <c r="C21" s="59" t="s">
        <v>2</v>
      </c>
      <c r="D21" s="60"/>
      <c r="E21" s="60"/>
      <c r="F21" s="60"/>
      <c r="G21" s="60"/>
      <c r="H21" s="60" t="s">
        <v>3</v>
      </c>
      <c r="I21" s="60"/>
      <c r="J21" s="60"/>
      <c r="K21" s="60"/>
      <c r="L21" s="60"/>
      <c r="M21" s="61" t="s">
        <v>25</v>
      </c>
      <c r="N21" s="62"/>
      <c r="O21" s="62"/>
      <c r="P21" s="62"/>
      <c r="Q21" s="63"/>
    </row>
    <row r="22" spans="1:39" ht="15.5" customHeight="1">
      <c r="A22" s="43">
        <v>1</v>
      </c>
      <c r="B22" s="44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8"/>
      <c r="O22" s="48"/>
      <c r="P22" s="48"/>
      <c r="Q22" s="49"/>
      <c r="S22" s="7" t="s">
        <v>17</v>
      </c>
      <c r="AI22" s="50" t="s">
        <v>30</v>
      </c>
      <c r="AJ22" s="50"/>
      <c r="AK22" s="50"/>
      <c r="AL22" s="50"/>
      <c r="AM22" s="50"/>
    </row>
    <row r="23" spans="1:39" ht="15.5" customHeight="1">
      <c r="A23" s="27">
        <v>2</v>
      </c>
      <c r="B23" s="28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32"/>
      <c r="O23" s="32"/>
      <c r="P23" s="32"/>
      <c r="Q23" s="33"/>
      <c r="S23" s="24" t="s">
        <v>19</v>
      </c>
      <c r="T23" s="25"/>
      <c r="U23" s="25"/>
      <c r="V23" s="26"/>
      <c r="X23" s="24" t="s">
        <v>20</v>
      </c>
      <c r="Y23" s="25"/>
      <c r="Z23" s="25"/>
      <c r="AA23" s="26"/>
      <c r="AK23" t="s">
        <v>31</v>
      </c>
    </row>
    <row r="24" spans="1:39" ht="15.5" customHeight="1" thickBot="1">
      <c r="A24" s="27">
        <v>3</v>
      </c>
      <c r="B24" s="28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32"/>
      <c r="O24" s="32"/>
      <c r="P24" s="32"/>
      <c r="Q24" s="33"/>
      <c r="S24" s="34">
        <f>SUM(C22:G31)</f>
        <v>0</v>
      </c>
      <c r="T24" s="35"/>
      <c r="U24" s="35"/>
      <c r="V24" s="36"/>
      <c r="X24" s="42">
        <v>15000</v>
      </c>
      <c r="Y24" s="35"/>
      <c r="Z24" s="35"/>
      <c r="AA24" s="36"/>
      <c r="AH24" t="s">
        <v>13</v>
      </c>
      <c r="AI24" s="9">
        <f>IF($S$24&lt;$X$24,$S$24,$X$24)</f>
        <v>0</v>
      </c>
      <c r="AJ24" s="10"/>
      <c r="AK24" s="10"/>
      <c r="AL24" s="10"/>
      <c r="AM24" s="11"/>
    </row>
    <row r="25" spans="1:39" ht="15.5" customHeight="1" thickBot="1">
      <c r="A25" s="27">
        <v>4</v>
      </c>
      <c r="B25" s="28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32"/>
      <c r="O25" s="32"/>
      <c r="P25" s="32"/>
      <c r="Q25" s="33"/>
      <c r="S25" s="7" t="s">
        <v>18</v>
      </c>
      <c r="Z25" s="5"/>
      <c r="AA25" s="1" t="s">
        <v>21</v>
      </c>
    </row>
    <row r="26" spans="1:39" ht="15.5" customHeight="1">
      <c r="A26" s="27">
        <v>5</v>
      </c>
      <c r="B26" s="28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32"/>
      <c r="O26" s="32"/>
      <c r="P26" s="32"/>
      <c r="Q26" s="33"/>
      <c r="S26" s="24" t="s">
        <v>19</v>
      </c>
      <c r="T26" s="25"/>
      <c r="U26" s="25"/>
      <c r="V26" s="26"/>
      <c r="X26" s="24" t="s">
        <v>22</v>
      </c>
      <c r="Y26" s="25"/>
      <c r="Z26" s="40"/>
      <c r="AA26" s="25"/>
      <c r="AB26" s="25"/>
      <c r="AC26" s="25"/>
      <c r="AD26" s="25"/>
      <c r="AE26" s="26"/>
    </row>
    <row r="27" spans="1:39" ht="15.5" customHeight="1" thickBot="1">
      <c r="A27" s="27">
        <v>6</v>
      </c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32"/>
      <c r="O27" s="32"/>
      <c r="P27" s="32"/>
      <c r="Q27" s="33"/>
      <c r="S27" s="34">
        <f>SUM(H22:L31)</f>
        <v>0</v>
      </c>
      <c r="T27" s="35"/>
      <c r="U27" s="35"/>
      <c r="V27" s="36"/>
      <c r="X27" s="37">
        <f>Z25*11000</f>
        <v>0</v>
      </c>
      <c r="Y27" s="38"/>
      <c r="Z27" s="41"/>
      <c r="AA27" s="38"/>
      <c r="AB27" s="38"/>
      <c r="AC27" s="38"/>
      <c r="AD27" s="38"/>
      <c r="AE27" s="39"/>
      <c r="AH27" t="s">
        <v>32</v>
      </c>
      <c r="AI27" s="9">
        <f>IF($S$27&lt;$X$27,$S$27,$X$27)</f>
        <v>0</v>
      </c>
      <c r="AJ27" s="10"/>
      <c r="AK27" s="10"/>
      <c r="AL27" s="10"/>
      <c r="AM27" s="11"/>
    </row>
    <row r="28" spans="1:39" ht="15.5" customHeight="1">
      <c r="A28" s="27">
        <v>7</v>
      </c>
      <c r="B28" s="28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2"/>
      <c r="O28" s="32"/>
      <c r="P28" s="32"/>
      <c r="Q28" s="33"/>
      <c r="S28" s="7" t="s">
        <v>26</v>
      </c>
      <c r="Z28" s="6"/>
      <c r="AA28" s="1" t="s">
        <v>27</v>
      </c>
    </row>
    <row r="29" spans="1:39" ht="15.5" customHeight="1">
      <c r="A29" s="27">
        <v>8</v>
      </c>
      <c r="B29" s="28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  <c r="O29" s="32"/>
      <c r="P29" s="32"/>
      <c r="Q29" s="33"/>
      <c r="S29" s="24" t="s">
        <v>19</v>
      </c>
      <c r="T29" s="25"/>
      <c r="U29" s="25"/>
      <c r="V29" s="26"/>
      <c r="X29" s="24" t="s">
        <v>28</v>
      </c>
      <c r="Y29" s="25"/>
      <c r="Z29" s="25"/>
      <c r="AA29" s="25"/>
      <c r="AB29" s="25"/>
      <c r="AC29" s="25"/>
      <c r="AD29" s="26"/>
    </row>
    <row r="30" spans="1:39" ht="15.5" customHeight="1">
      <c r="A30" s="27">
        <v>9</v>
      </c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2"/>
      <c r="P30" s="32"/>
      <c r="Q30" s="33"/>
      <c r="S30" s="34">
        <f>SUM(M22:Q31)</f>
        <v>0</v>
      </c>
      <c r="T30" s="35"/>
      <c r="U30" s="35"/>
      <c r="V30" s="36"/>
      <c r="X30" s="37">
        <f>Z28*2000</f>
        <v>0</v>
      </c>
      <c r="Y30" s="38"/>
      <c r="Z30" s="38"/>
      <c r="AA30" s="38"/>
      <c r="AB30" s="38"/>
      <c r="AC30" s="38"/>
      <c r="AD30" s="39"/>
      <c r="AH30" t="s">
        <v>33</v>
      </c>
      <c r="AI30" s="9">
        <f>IF($S$30&lt;$X$30,$S$30,$X$30)</f>
        <v>0</v>
      </c>
      <c r="AJ30" s="10"/>
      <c r="AK30" s="10"/>
      <c r="AL30" s="10"/>
      <c r="AM30" s="11"/>
    </row>
    <row r="31" spans="1:39" ht="15.5" customHeight="1" thickBot="1">
      <c r="A31" s="12">
        <v>10</v>
      </c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7"/>
      <c r="P31" s="17"/>
      <c r="Q31" s="18"/>
    </row>
    <row r="32" spans="1:39" ht="20" customHeight="1" thickBot="1">
      <c r="A32" s="1"/>
      <c r="AA32" s="19" t="s">
        <v>29</v>
      </c>
      <c r="AB32" s="19"/>
      <c r="AC32" s="19"/>
      <c r="AD32" s="19"/>
      <c r="AE32" s="19"/>
      <c r="AF32" s="19"/>
      <c r="AG32" s="19"/>
      <c r="AH32" s="20"/>
      <c r="AI32" s="21">
        <f>AI24+AI27+AI30</f>
        <v>0</v>
      </c>
      <c r="AJ32" s="22"/>
      <c r="AK32" s="22"/>
      <c r="AL32" s="22"/>
      <c r="AM32" s="23"/>
    </row>
    <row r="33" spans="1:39" ht="15" customHeight="1">
      <c r="A33" s="1"/>
      <c r="AI33" s="4"/>
      <c r="AJ33" s="4"/>
      <c r="AK33" s="4"/>
      <c r="AL33" s="4"/>
      <c r="AM33" s="4"/>
    </row>
  </sheetData>
  <mergeCells count="114">
    <mergeCell ref="A7:B7"/>
    <mergeCell ref="C7:G7"/>
    <mergeCell ref="H7:AA7"/>
    <mergeCell ref="AB7:AM7"/>
    <mergeCell ref="A8:B8"/>
    <mergeCell ref="C8:G8"/>
    <mergeCell ref="H8:AA8"/>
    <mergeCell ref="AB8:AM8"/>
    <mergeCell ref="A1:AM1"/>
    <mergeCell ref="AB2:AD2"/>
    <mergeCell ref="AE2:AM2"/>
    <mergeCell ref="A6:B6"/>
    <mergeCell ref="C6:G6"/>
    <mergeCell ref="H6:AA6"/>
    <mergeCell ref="AB6:AM6"/>
    <mergeCell ref="A11:B11"/>
    <mergeCell ref="C11:G11"/>
    <mergeCell ref="H11:AA11"/>
    <mergeCell ref="AB11:AM11"/>
    <mergeCell ref="A12:B12"/>
    <mergeCell ref="C12:G12"/>
    <mergeCell ref="H12:AA12"/>
    <mergeCell ref="AB12:AM12"/>
    <mergeCell ref="A9:B9"/>
    <mergeCell ref="C9:G9"/>
    <mergeCell ref="H9:AA9"/>
    <mergeCell ref="AB9:AM9"/>
    <mergeCell ref="A10:B10"/>
    <mergeCell ref="C10:G10"/>
    <mergeCell ref="H10:AA10"/>
    <mergeCell ref="AB10:AM10"/>
    <mergeCell ref="A15:B15"/>
    <mergeCell ref="C15:G15"/>
    <mergeCell ref="H15:AA15"/>
    <mergeCell ref="AB15:AM15"/>
    <mergeCell ref="A16:B16"/>
    <mergeCell ref="C16:G16"/>
    <mergeCell ref="H16:AA16"/>
    <mergeCell ref="AB16:AM16"/>
    <mergeCell ref="A13:B13"/>
    <mergeCell ref="C13:G13"/>
    <mergeCell ref="H13:AA13"/>
    <mergeCell ref="AB13:AM13"/>
    <mergeCell ref="A14:B14"/>
    <mergeCell ref="C14:G14"/>
    <mergeCell ref="H14:AA14"/>
    <mergeCell ref="AB14:AM14"/>
    <mergeCell ref="AI22:AM22"/>
    <mergeCell ref="A23:B23"/>
    <mergeCell ref="C23:G23"/>
    <mergeCell ref="H23:L23"/>
    <mergeCell ref="M23:Q23"/>
    <mergeCell ref="S23:V23"/>
    <mergeCell ref="A17:B17"/>
    <mergeCell ref="C17:G17"/>
    <mergeCell ref="H17:AA17"/>
    <mergeCell ref="AB17:AM17"/>
    <mergeCell ref="C18:AM18"/>
    <mergeCell ref="A21:B21"/>
    <mergeCell ref="C21:G21"/>
    <mergeCell ref="H21:L21"/>
    <mergeCell ref="M21:Q21"/>
    <mergeCell ref="X23:AA23"/>
    <mergeCell ref="A24:B24"/>
    <mergeCell ref="C24:G24"/>
    <mergeCell ref="H24:L24"/>
    <mergeCell ref="M24:Q24"/>
    <mergeCell ref="S24:V24"/>
    <mergeCell ref="X24:AA24"/>
    <mergeCell ref="A22:B22"/>
    <mergeCell ref="C22:G22"/>
    <mergeCell ref="H22:L22"/>
    <mergeCell ref="M22:Q22"/>
    <mergeCell ref="X26:AE26"/>
    <mergeCell ref="A27:B27"/>
    <mergeCell ref="C27:G27"/>
    <mergeCell ref="H27:L27"/>
    <mergeCell ref="M27:Q27"/>
    <mergeCell ref="S27:V27"/>
    <mergeCell ref="X27:AE27"/>
    <mergeCell ref="AI24:AM24"/>
    <mergeCell ref="A25:B25"/>
    <mergeCell ref="C25:G25"/>
    <mergeCell ref="H25:L25"/>
    <mergeCell ref="M25:Q25"/>
    <mergeCell ref="A26:B26"/>
    <mergeCell ref="C26:G26"/>
    <mergeCell ref="H26:L26"/>
    <mergeCell ref="M26:Q26"/>
    <mergeCell ref="S26:V26"/>
    <mergeCell ref="AI27:AM27"/>
    <mergeCell ref="A28:B28"/>
    <mergeCell ref="C28:G28"/>
    <mergeCell ref="H28:L28"/>
    <mergeCell ref="M28:Q28"/>
    <mergeCell ref="A29:B29"/>
    <mergeCell ref="C29:G29"/>
    <mergeCell ref="H29:L29"/>
    <mergeCell ref="M29:Q29"/>
    <mergeCell ref="S29:V29"/>
    <mergeCell ref="AI30:AM30"/>
    <mergeCell ref="A31:B31"/>
    <mergeCell ref="C31:G31"/>
    <mergeCell ref="H31:L31"/>
    <mergeCell ref="M31:Q31"/>
    <mergeCell ref="AA32:AH32"/>
    <mergeCell ref="AI32:AM32"/>
    <mergeCell ref="X29:AD29"/>
    <mergeCell ref="A30:B30"/>
    <mergeCell ref="C30:G30"/>
    <mergeCell ref="H30:L30"/>
    <mergeCell ref="M30:Q30"/>
    <mergeCell ref="S30:V30"/>
    <mergeCell ref="X30:AD30"/>
  </mergeCells>
  <phoneticPr fontId="1"/>
  <dataValidations count="1">
    <dataValidation imeMode="halfAlpha" allowBlank="1" showInputMessage="1" showErrorMessage="1" sqref="AA32 AI33:AM33 C7:C18 D7:G17" xr:uid="{3A87FFD1-78D5-42AA-979B-ECE58E9D4EB1}"/>
  </dataValidations>
  <pageMargins left="0.70866141732283472" right="0.70866141732283472" top="0.55118110236220474" bottom="0.55118110236220474" header="0.31496062992125984" footer="0.31496062992125984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F26-5713-4012-A5CD-598D99779280}">
  <dimension ref="A1:AM33"/>
  <sheetViews>
    <sheetView view="pageBreakPreview" zoomScaleNormal="100" zoomScaleSheetLayoutView="100" workbookViewId="0">
      <selection activeCell="H13" sqref="H13:AA13"/>
    </sheetView>
  </sheetViews>
  <sheetFormatPr defaultColWidth="2.26953125" defaultRowHeight="13"/>
  <sheetData>
    <row r="1" spans="1:39" s="3" customFormat="1" ht="30" customHeight="1">
      <c r="A1" s="77" t="s">
        <v>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" customHeight="1">
      <c r="AB2" s="78" t="s">
        <v>5</v>
      </c>
      <c r="AC2" s="78"/>
      <c r="AD2" s="78"/>
      <c r="AE2" s="79"/>
      <c r="AF2" s="79"/>
      <c r="AG2" s="79"/>
      <c r="AH2" s="79"/>
      <c r="AI2" s="79"/>
      <c r="AJ2" s="79"/>
      <c r="AK2" s="79"/>
      <c r="AL2" s="79"/>
      <c r="AM2" s="79"/>
    </row>
    <row r="3" spans="1:39" ht="15" customHeight="1"/>
    <row r="4" spans="1:39" ht="15" customHeight="1"/>
    <row r="5" spans="1:39" s="2" customFormat="1" ht="15" customHeight="1">
      <c r="A5" s="2" t="s">
        <v>7</v>
      </c>
    </row>
    <row r="6" spans="1:39" ht="30" customHeight="1">
      <c r="A6" s="57" t="s">
        <v>0</v>
      </c>
      <c r="B6" s="58"/>
      <c r="C6" s="59" t="s">
        <v>1</v>
      </c>
      <c r="D6" s="60"/>
      <c r="E6" s="60"/>
      <c r="F6" s="60"/>
      <c r="G6" s="60"/>
      <c r="H6" s="80" t="s">
        <v>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0" t="s">
        <v>9</v>
      </c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2"/>
    </row>
    <row r="7" spans="1:39" ht="36" customHeight="1">
      <c r="A7" s="43" t="s">
        <v>10</v>
      </c>
      <c r="B7" s="44"/>
      <c r="C7" s="72">
        <v>45901</v>
      </c>
      <c r="D7" s="73"/>
      <c r="E7" s="73"/>
      <c r="F7" s="73"/>
      <c r="G7" s="73"/>
      <c r="H7" s="74" t="s">
        <v>43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4" t="s">
        <v>44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39" ht="27" customHeight="1">
      <c r="A8" s="27">
        <v>1</v>
      </c>
      <c r="B8" s="28"/>
      <c r="C8" s="70">
        <v>45900</v>
      </c>
      <c r="D8" s="71"/>
      <c r="E8" s="71"/>
      <c r="F8" s="71"/>
      <c r="G8" s="64"/>
      <c r="H8" s="66" t="s">
        <v>11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8" t="s">
        <v>14</v>
      </c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9"/>
    </row>
    <row r="9" spans="1:39" ht="27" customHeight="1">
      <c r="A9" s="27">
        <v>2</v>
      </c>
      <c r="B9" s="28"/>
      <c r="C9" s="70">
        <v>45900</v>
      </c>
      <c r="D9" s="71"/>
      <c r="E9" s="71"/>
      <c r="F9" s="71"/>
      <c r="G9" s="64"/>
      <c r="H9" s="68" t="s">
        <v>12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 t="s">
        <v>16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9"/>
    </row>
    <row r="10" spans="1:39" ht="27" customHeight="1">
      <c r="A10" s="27">
        <v>3</v>
      </c>
      <c r="B10" s="28"/>
      <c r="C10" s="70">
        <v>45901</v>
      </c>
      <c r="D10" s="71"/>
      <c r="E10" s="71"/>
      <c r="F10" s="71"/>
      <c r="G10" s="64"/>
      <c r="H10" s="66" t="s">
        <v>23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6" t="s">
        <v>24</v>
      </c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9"/>
    </row>
    <row r="11" spans="1:39" ht="27" customHeight="1">
      <c r="A11" s="27">
        <v>4</v>
      </c>
      <c r="B11" s="28"/>
      <c r="C11" s="70">
        <v>45902</v>
      </c>
      <c r="D11" s="71"/>
      <c r="E11" s="71"/>
      <c r="F11" s="71"/>
      <c r="G11" s="64"/>
      <c r="H11" s="66" t="s">
        <v>23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6" t="s">
        <v>24</v>
      </c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9"/>
    </row>
    <row r="12" spans="1:39" ht="27" customHeight="1">
      <c r="A12" s="27">
        <v>5</v>
      </c>
      <c r="B12" s="28"/>
      <c r="C12" s="70">
        <v>45903</v>
      </c>
      <c r="D12" s="71"/>
      <c r="E12" s="71"/>
      <c r="F12" s="71"/>
      <c r="G12" s="64"/>
      <c r="H12" s="66" t="s">
        <v>23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6" t="s">
        <v>24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9"/>
    </row>
    <row r="13" spans="1:39" ht="27" customHeight="1">
      <c r="A13" s="27">
        <v>6</v>
      </c>
      <c r="B13" s="28"/>
      <c r="C13" s="64">
        <v>45904</v>
      </c>
      <c r="D13" s="65"/>
      <c r="E13" s="65"/>
      <c r="F13" s="65"/>
      <c r="G13" s="65"/>
      <c r="H13" s="66" t="s">
        <v>23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6" t="s">
        <v>24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</row>
    <row r="14" spans="1:39" ht="27" customHeight="1">
      <c r="A14" s="27">
        <v>7</v>
      </c>
      <c r="B14" s="28"/>
      <c r="C14" s="64">
        <v>45905</v>
      </c>
      <c r="D14" s="65"/>
      <c r="E14" s="65"/>
      <c r="F14" s="65"/>
      <c r="G14" s="65"/>
      <c r="H14" s="66" t="s">
        <v>23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6" t="s">
        <v>24</v>
      </c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9"/>
    </row>
    <row r="15" spans="1:39" ht="27" customHeight="1">
      <c r="A15" s="27">
        <v>8</v>
      </c>
      <c r="B15" s="28"/>
      <c r="C15" s="64">
        <v>45905</v>
      </c>
      <c r="D15" s="65"/>
      <c r="E15" s="65"/>
      <c r="F15" s="65"/>
      <c r="G15" s="65"/>
      <c r="H15" s="66" t="s">
        <v>15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 t="s">
        <v>14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9"/>
    </row>
    <row r="16" spans="1:39" ht="27" customHeight="1">
      <c r="A16" s="27">
        <v>9</v>
      </c>
      <c r="B16" s="28"/>
      <c r="C16" s="64"/>
      <c r="D16" s="65"/>
      <c r="E16" s="65"/>
      <c r="F16" s="65"/>
      <c r="G16" s="65"/>
      <c r="H16" s="68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9"/>
    </row>
    <row r="17" spans="1:39" ht="27" customHeight="1">
      <c r="A17" s="12">
        <v>10</v>
      </c>
      <c r="B17" s="13"/>
      <c r="C17" s="51"/>
      <c r="D17" s="52"/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5"/>
    </row>
    <row r="18" spans="1:39" ht="36" customHeight="1">
      <c r="A18" s="8"/>
      <c r="B18" s="8"/>
      <c r="C18" s="56" t="s">
        <v>42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</row>
    <row r="19" spans="1:39" ht="15" customHeight="1"/>
    <row r="20" spans="1:39" s="2" customFormat="1" ht="15" customHeight="1">
      <c r="A20" s="2" t="s">
        <v>4</v>
      </c>
    </row>
    <row r="21" spans="1:39" ht="30" customHeight="1">
      <c r="A21" s="57" t="s">
        <v>0</v>
      </c>
      <c r="B21" s="58"/>
      <c r="C21" s="59" t="s">
        <v>2</v>
      </c>
      <c r="D21" s="60"/>
      <c r="E21" s="60"/>
      <c r="F21" s="60"/>
      <c r="G21" s="60"/>
      <c r="H21" s="60" t="s">
        <v>3</v>
      </c>
      <c r="I21" s="60"/>
      <c r="J21" s="60"/>
      <c r="K21" s="60"/>
      <c r="L21" s="60"/>
      <c r="M21" s="61" t="s">
        <v>25</v>
      </c>
      <c r="N21" s="62"/>
      <c r="O21" s="62"/>
      <c r="P21" s="62"/>
      <c r="Q21" s="63"/>
    </row>
    <row r="22" spans="1:39" ht="15.5" customHeight="1">
      <c r="A22" s="43">
        <v>1</v>
      </c>
      <c r="B22" s="44"/>
      <c r="C22" s="45">
        <v>8910</v>
      </c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8"/>
      <c r="O22" s="48"/>
      <c r="P22" s="48"/>
      <c r="Q22" s="49"/>
      <c r="S22" s="7" t="s">
        <v>17</v>
      </c>
      <c r="AI22" s="50" t="s">
        <v>30</v>
      </c>
      <c r="AJ22" s="50"/>
      <c r="AK22" s="50"/>
      <c r="AL22" s="50"/>
      <c r="AM22" s="50"/>
    </row>
    <row r="23" spans="1:39" ht="15.5" customHeight="1">
      <c r="A23" s="27">
        <v>2</v>
      </c>
      <c r="B23" s="28"/>
      <c r="C23" s="29"/>
      <c r="D23" s="30"/>
      <c r="E23" s="30"/>
      <c r="F23" s="30"/>
      <c r="G23" s="30"/>
      <c r="H23" s="30">
        <v>50000</v>
      </c>
      <c r="I23" s="30"/>
      <c r="J23" s="30"/>
      <c r="K23" s="30"/>
      <c r="L23" s="30"/>
      <c r="M23" s="31"/>
      <c r="N23" s="32"/>
      <c r="O23" s="32"/>
      <c r="P23" s="32"/>
      <c r="Q23" s="33"/>
      <c r="S23" s="24" t="s">
        <v>19</v>
      </c>
      <c r="T23" s="25"/>
      <c r="U23" s="25"/>
      <c r="V23" s="26"/>
      <c r="X23" s="24" t="s">
        <v>20</v>
      </c>
      <c r="Y23" s="25"/>
      <c r="Z23" s="25"/>
      <c r="AA23" s="26"/>
      <c r="AK23" t="s">
        <v>31</v>
      </c>
    </row>
    <row r="24" spans="1:39" ht="15.5" customHeight="1" thickBot="1">
      <c r="A24" s="27">
        <v>3</v>
      </c>
      <c r="B24" s="28"/>
      <c r="C24" s="29">
        <v>500</v>
      </c>
      <c r="D24" s="30"/>
      <c r="E24" s="30"/>
      <c r="F24" s="30"/>
      <c r="G24" s="30"/>
      <c r="H24" s="30"/>
      <c r="I24" s="30"/>
      <c r="J24" s="30"/>
      <c r="K24" s="30"/>
      <c r="L24" s="30"/>
      <c r="M24" s="31">
        <v>2000</v>
      </c>
      <c r="N24" s="32"/>
      <c r="O24" s="32"/>
      <c r="P24" s="32"/>
      <c r="Q24" s="33"/>
      <c r="S24" s="34">
        <f>SUM(C22:G31)</f>
        <v>20320</v>
      </c>
      <c r="T24" s="35"/>
      <c r="U24" s="35"/>
      <c r="V24" s="36"/>
      <c r="X24" s="42">
        <v>15000</v>
      </c>
      <c r="Y24" s="35"/>
      <c r="Z24" s="35"/>
      <c r="AA24" s="36"/>
      <c r="AH24" t="s">
        <v>13</v>
      </c>
      <c r="AI24" s="9">
        <f>IF($S$24&lt;$X$24,$S$24,$X$24)</f>
        <v>15000</v>
      </c>
      <c r="AJ24" s="10"/>
      <c r="AK24" s="10"/>
      <c r="AL24" s="10"/>
      <c r="AM24" s="11"/>
    </row>
    <row r="25" spans="1:39" ht="15.5" customHeight="1" thickBot="1">
      <c r="A25" s="27">
        <v>4</v>
      </c>
      <c r="B25" s="28"/>
      <c r="C25" s="29">
        <v>500</v>
      </c>
      <c r="D25" s="30"/>
      <c r="E25" s="30"/>
      <c r="F25" s="30"/>
      <c r="G25" s="30"/>
      <c r="H25" s="30"/>
      <c r="I25" s="30"/>
      <c r="J25" s="30"/>
      <c r="K25" s="30"/>
      <c r="L25" s="30"/>
      <c r="M25" s="31">
        <v>2000</v>
      </c>
      <c r="N25" s="32"/>
      <c r="O25" s="32"/>
      <c r="P25" s="32"/>
      <c r="Q25" s="33"/>
      <c r="S25" s="7" t="s">
        <v>18</v>
      </c>
      <c r="Z25" s="5">
        <v>5</v>
      </c>
      <c r="AA25" s="1" t="s">
        <v>21</v>
      </c>
    </row>
    <row r="26" spans="1:39" ht="15.5" customHeight="1">
      <c r="A26" s="27">
        <v>5</v>
      </c>
      <c r="B26" s="28"/>
      <c r="C26" s="29">
        <v>500</v>
      </c>
      <c r="D26" s="30"/>
      <c r="E26" s="30"/>
      <c r="F26" s="30"/>
      <c r="G26" s="30"/>
      <c r="H26" s="30"/>
      <c r="I26" s="30"/>
      <c r="J26" s="30"/>
      <c r="K26" s="30"/>
      <c r="L26" s="30"/>
      <c r="M26" s="31">
        <v>2000</v>
      </c>
      <c r="N26" s="32"/>
      <c r="O26" s="32"/>
      <c r="P26" s="32"/>
      <c r="Q26" s="33"/>
      <c r="S26" s="24" t="s">
        <v>19</v>
      </c>
      <c r="T26" s="25"/>
      <c r="U26" s="25"/>
      <c r="V26" s="26"/>
      <c r="X26" s="24" t="s">
        <v>22</v>
      </c>
      <c r="Y26" s="25"/>
      <c r="Z26" s="40"/>
      <c r="AA26" s="25"/>
      <c r="AB26" s="25"/>
      <c r="AC26" s="25"/>
      <c r="AD26" s="25"/>
      <c r="AE26" s="26"/>
    </row>
    <row r="27" spans="1:39" ht="15.5" customHeight="1" thickBot="1">
      <c r="A27" s="27">
        <v>6</v>
      </c>
      <c r="B27" s="28"/>
      <c r="C27" s="29">
        <v>500</v>
      </c>
      <c r="D27" s="30"/>
      <c r="E27" s="30"/>
      <c r="F27" s="30"/>
      <c r="G27" s="30"/>
      <c r="H27" s="30"/>
      <c r="I27" s="30"/>
      <c r="J27" s="30"/>
      <c r="K27" s="30"/>
      <c r="L27" s="30"/>
      <c r="M27" s="31">
        <v>2000</v>
      </c>
      <c r="N27" s="32"/>
      <c r="O27" s="32"/>
      <c r="P27" s="32"/>
      <c r="Q27" s="33"/>
      <c r="S27" s="34">
        <f>SUM(H22:L31)</f>
        <v>50000</v>
      </c>
      <c r="T27" s="35"/>
      <c r="U27" s="35"/>
      <c r="V27" s="36"/>
      <c r="X27" s="37">
        <f>Z25*11000</f>
        <v>55000</v>
      </c>
      <c r="Y27" s="38"/>
      <c r="Z27" s="41"/>
      <c r="AA27" s="38"/>
      <c r="AB27" s="38"/>
      <c r="AC27" s="38"/>
      <c r="AD27" s="38"/>
      <c r="AE27" s="39"/>
      <c r="AH27" t="s">
        <v>32</v>
      </c>
      <c r="AI27" s="9">
        <f>IF($S$27&lt;$X$27,$S$27,$X$27)</f>
        <v>50000</v>
      </c>
      <c r="AJ27" s="10"/>
      <c r="AK27" s="10"/>
      <c r="AL27" s="10"/>
      <c r="AM27" s="11"/>
    </row>
    <row r="28" spans="1:39" ht="15.5" customHeight="1">
      <c r="A28" s="27">
        <v>7</v>
      </c>
      <c r="B28" s="28"/>
      <c r="C28" s="29">
        <v>500</v>
      </c>
      <c r="D28" s="30"/>
      <c r="E28" s="30"/>
      <c r="F28" s="30"/>
      <c r="G28" s="30"/>
      <c r="H28" s="30"/>
      <c r="I28" s="30"/>
      <c r="J28" s="30"/>
      <c r="K28" s="30"/>
      <c r="L28" s="30"/>
      <c r="M28" s="31">
        <v>2000</v>
      </c>
      <c r="N28" s="32"/>
      <c r="O28" s="32"/>
      <c r="P28" s="32"/>
      <c r="Q28" s="33"/>
      <c r="S28" s="7" t="s">
        <v>26</v>
      </c>
      <c r="Z28" s="6">
        <v>5</v>
      </c>
      <c r="AA28" s="1" t="s">
        <v>27</v>
      </c>
    </row>
    <row r="29" spans="1:39" ht="15.5" customHeight="1">
      <c r="A29" s="27">
        <v>8</v>
      </c>
      <c r="B29" s="28"/>
      <c r="C29" s="29">
        <v>8910</v>
      </c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  <c r="O29" s="32"/>
      <c r="P29" s="32"/>
      <c r="Q29" s="33"/>
      <c r="S29" s="24" t="s">
        <v>19</v>
      </c>
      <c r="T29" s="25"/>
      <c r="U29" s="25"/>
      <c r="V29" s="26"/>
      <c r="X29" s="24" t="s">
        <v>28</v>
      </c>
      <c r="Y29" s="25"/>
      <c r="Z29" s="25"/>
      <c r="AA29" s="25"/>
      <c r="AB29" s="25"/>
      <c r="AC29" s="25"/>
      <c r="AD29" s="26"/>
    </row>
    <row r="30" spans="1:39" ht="15.5" customHeight="1">
      <c r="A30" s="27">
        <v>9</v>
      </c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2"/>
      <c r="P30" s="32"/>
      <c r="Q30" s="33"/>
      <c r="S30" s="34">
        <f>SUM(M22:Q31)</f>
        <v>10000</v>
      </c>
      <c r="T30" s="35"/>
      <c r="U30" s="35"/>
      <c r="V30" s="36"/>
      <c r="X30" s="37">
        <f>Z28*2000</f>
        <v>10000</v>
      </c>
      <c r="Y30" s="38"/>
      <c r="Z30" s="38"/>
      <c r="AA30" s="38"/>
      <c r="AB30" s="38"/>
      <c r="AC30" s="38"/>
      <c r="AD30" s="39"/>
      <c r="AH30" t="s">
        <v>33</v>
      </c>
      <c r="AI30" s="9">
        <f>IF($S$30&lt;$X$30,$S$30,$X$30)</f>
        <v>10000</v>
      </c>
      <c r="AJ30" s="10"/>
      <c r="AK30" s="10"/>
      <c r="AL30" s="10"/>
      <c r="AM30" s="11"/>
    </row>
    <row r="31" spans="1:39" ht="15.5" customHeight="1" thickBot="1">
      <c r="A31" s="12">
        <v>10</v>
      </c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7"/>
      <c r="P31" s="17"/>
      <c r="Q31" s="18"/>
    </row>
    <row r="32" spans="1:39" ht="20" customHeight="1" thickBot="1">
      <c r="A32" s="1"/>
      <c r="AA32" s="19" t="s">
        <v>29</v>
      </c>
      <c r="AB32" s="19"/>
      <c r="AC32" s="19"/>
      <c r="AD32" s="19"/>
      <c r="AE32" s="19"/>
      <c r="AF32" s="19"/>
      <c r="AG32" s="19"/>
      <c r="AH32" s="20"/>
      <c r="AI32" s="21">
        <f>AI24+AI27+AI30</f>
        <v>75000</v>
      </c>
      <c r="AJ32" s="22"/>
      <c r="AK32" s="22"/>
      <c r="AL32" s="22"/>
      <c r="AM32" s="23"/>
    </row>
    <row r="33" spans="1:39" ht="15" customHeight="1">
      <c r="A33" s="1"/>
      <c r="AI33" s="4"/>
      <c r="AJ33" s="4"/>
      <c r="AK33" s="4"/>
      <c r="AL33" s="4"/>
      <c r="AM33" s="4"/>
    </row>
  </sheetData>
  <mergeCells count="114">
    <mergeCell ref="AI24:AM24"/>
    <mergeCell ref="AI27:AM27"/>
    <mergeCell ref="AI30:AM30"/>
    <mergeCell ref="X27:AE27"/>
    <mergeCell ref="S29:V29"/>
    <mergeCell ref="S30:V30"/>
    <mergeCell ref="S24:V24"/>
    <mergeCell ref="X23:AA23"/>
    <mergeCell ref="X24:AA24"/>
    <mergeCell ref="S26:V26"/>
    <mergeCell ref="S27:V27"/>
    <mergeCell ref="X26:AE26"/>
    <mergeCell ref="X30:AD30"/>
    <mergeCell ref="X29:AD29"/>
    <mergeCell ref="AI32:AM32"/>
    <mergeCell ref="AA32:AH32"/>
    <mergeCell ref="A31:B31"/>
    <mergeCell ref="C31:G31"/>
    <mergeCell ref="H31:L31"/>
    <mergeCell ref="A30:B30"/>
    <mergeCell ref="C30:G30"/>
    <mergeCell ref="H30:L30"/>
    <mergeCell ref="M30:Q30"/>
    <mergeCell ref="M31:Q31"/>
    <mergeCell ref="A29:B29"/>
    <mergeCell ref="C29:G29"/>
    <mergeCell ref="H29:L29"/>
    <mergeCell ref="M29:Q29"/>
    <mergeCell ref="M27:Q27"/>
    <mergeCell ref="A26:B26"/>
    <mergeCell ref="C26:G26"/>
    <mergeCell ref="H26:L26"/>
    <mergeCell ref="M26:Q26"/>
    <mergeCell ref="A25:B25"/>
    <mergeCell ref="C25:G25"/>
    <mergeCell ref="H25:L25"/>
    <mergeCell ref="M25:Q25"/>
    <mergeCell ref="A28:B28"/>
    <mergeCell ref="C28:G28"/>
    <mergeCell ref="H28:L28"/>
    <mergeCell ref="M28:Q28"/>
    <mergeCell ref="A27:B27"/>
    <mergeCell ref="C27:G27"/>
    <mergeCell ref="H27:L27"/>
    <mergeCell ref="A24:B24"/>
    <mergeCell ref="C24:G24"/>
    <mergeCell ref="H24:L24"/>
    <mergeCell ref="M24:Q24"/>
    <mergeCell ref="A23:B23"/>
    <mergeCell ref="C23:G23"/>
    <mergeCell ref="H23:L23"/>
    <mergeCell ref="A22:B22"/>
    <mergeCell ref="C22:G22"/>
    <mergeCell ref="H22:L22"/>
    <mergeCell ref="M22:Q22"/>
    <mergeCell ref="M23:Q23"/>
    <mergeCell ref="A17:B17"/>
    <mergeCell ref="C17:G17"/>
    <mergeCell ref="H17:AA17"/>
    <mergeCell ref="S23:V23"/>
    <mergeCell ref="AB17:AM17"/>
    <mergeCell ref="A21:B21"/>
    <mergeCell ref="C21:G21"/>
    <mergeCell ref="H21:L21"/>
    <mergeCell ref="M21:Q21"/>
    <mergeCell ref="AI22:AM22"/>
    <mergeCell ref="AB16:AM16"/>
    <mergeCell ref="A13:B13"/>
    <mergeCell ref="C13:G13"/>
    <mergeCell ref="H13:AA13"/>
    <mergeCell ref="AB13:AM13"/>
    <mergeCell ref="A14:B14"/>
    <mergeCell ref="C14:G14"/>
    <mergeCell ref="H14:AA14"/>
    <mergeCell ref="AB14:AM14"/>
    <mergeCell ref="A1:AM1"/>
    <mergeCell ref="A6:B6"/>
    <mergeCell ref="C6:G6"/>
    <mergeCell ref="H6:AA6"/>
    <mergeCell ref="AB6:AM6"/>
    <mergeCell ref="AB2:AD2"/>
    <mergeCell ref="AE2:AM2"/>
    <mergeCell ref="A11:B11"/>
    <mergeCell ref="C11:G11"/>
    <mergeCell ref="H11:AA11"/>
    <mergeCell ref="AB11:AM11"/>
    <mergeCell ref="A10:B10"/>
    <mergeCell ref="C10:G10"/>
    <mergeCell ref="H10:AA10"/>
    <mergeCell ref="AB10:AM10"/>
    <mergeCell ref="A9:B9"/>
    <mergeCell ref="C9:G9"/>
    <mergeCell ref="H9:AA9"/>
    <mergeCell ref="AB9:AM9"/>
    <mergeCell ref="C18:AM18"/>
    <mergeCell ref="A7:B7"/>
    <mergeCell ref="C7:G7"/>
    <mergeCell ref="H7:AA7"/>
    <mergeCell ref="AB7:AM7"/>
    <mergeCell ref="A8:B8"/>
    <mergeCell ref="C8:G8"/>
    <mergeCell ref="H8:AA8"/>
    <mergeCell ref="AB8:AM8"/>
    <mergeCell ref="A12:B12"/>
    <mergeCell ref="C12:G12"/>
    <mergeCell ref="H12:AA12"/>
    <mergeCell ref="AB12:AM12"/>
    <mergeCell ref="A15:B15"/>
    <mergeCell ref="C15:G15"/>
    <mergeCell ref="H15:AA15"/>
    <mergeCell ref="AB15:AM15"/>
    <mergeCell ref="A16:B16"/>
    <mergeCell ref="C16:G16"/>
    <mergeCell ref="H16:AA16"/>
  </mergeCells>
  <phoneticPr fontId="1"/>
  <dataValidations count="1">
    <dataValidation imeMode="halfAlpha" allowBlank="1" showInputMessage="1" showErrorMessage="1" sqref="AA32 AI33:AM33 C7:C18 D7:G17" xr:uid="{58385452-321B-4815-B674-9BE544F35FD2}"/>
  </dataValidations>
  <pageMargins left="0.70866141732283472" right="0.70866141732283472" top="0.55118110236220474" bottom="0.55118110236220474" header="0.31496062992125984" footer="0.31496062992125984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E34F-BD6B-4D94-BE5B-18F0D4327385}">
  <dimension ref="A1:AM33"/>
  <sheetViews>
    <sheetView view="pageBreakPreview" zoomScaleNormal="100" zoomScaleSheetLayoutView="100" workbookViewId="0">
      <selection activeCell="C13" sqref="C13:G13"/>
    </sheetView>
  </sheetViews>
  <sheetFormatPr defaultColWidth="2.26953125" defaultRowHeight="13"/>
  <sheetData>
    <row r="1" spans="1:39" s="3" customFormat="1" ht="30" customHeight="1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" customHeight="1">
      <c r="AB2" s="83" t="s">
        <v>5</v>
      </c>
      <c r="AC2" s="83"/>
      <c r="AD2" s="83"/>
      <c r="AE2" s="84"/>
      <c r="AF2" s="84"/>
      <c r="AG2" s="84"/>
      <c r="AH2" s="84"/>
      <c r="AI2" s="84"/>
      <c r="AJ2" s="84"/>
      <c r="AK2" s="84"/>
      <c r="AL2" s="84"/>
      <c r="AM2" s="84"/>
    </row>
    <row r="3" spans="1:39" ht="15" customHeight="1">
      <c r="A3" s="85" t="s">
        <v>34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</row>
    <row r="4" spans="1:39" ht="15" customHeight="1"/>
    <row r="5" spans="1:39" s="2" customFormat="1" ht="15" customHeight="1">
      <c r="A5" s="2" t="s">
        <v>36</v>
      </c>
    </row>
    <row r="6" spans="1:39" ht="30" customHeight="1">
      <c r="A6" s="57" t="s">
        <v>0</v>
      </c>
      <c r="B6" s="58"/>
      <c r="C6" s="59" t="s">
        <v>1</v>
      </c>
      <c r="D6" s="60"/>
      <c r="E6" s="60"/>
      <c r="F6" s="60"/>
      <c r="G6" s="60"/>
      <c r="H6" s="80" t="s">
        <v>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0" t="s">
        <v>41</v>
      </c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2"/>
    </row>
    <row r="7" spans="1:39" ht="36.5" customHeight="1">
      <c r="A7" s="43" t="s">
        <v>10</v>
      </c>
      <c r="B7" s="44"/>
      <c r="C7" s="72">
        <v>45901</v>
      </c>
      <c r="D7" s="73"/>
      <c r="E7" s="73"/>
      <c r="F7" s="73"/>
      <c r="G7" s="73"/>
      <c r="H7" s="74" t="s">
        <v>43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4" t="s">
        <v>45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39" ht="27" customHeight="1">
      <c r="A8" s="27">
        <v>1</v>
      </c>
      <c r="B8" s="28"/>
      <c r="C8" s="70"/>
      <c r="D8" s="71"/>
      <c r="E8" s="71"/>
      <c r="F8" s="71"/>
      <c r="G8" s="64"/>
      <c r="H8" s="66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8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9"/>
    </row>
    <row r="9" spans="1:39" ht="27" customHeight="1">
      <c r="A9" s="27">
        <v>2</v>
      </c>
      <c r="B9" s="28"/>
      <c r="C9" s="70"/>
      <c r="D9" s="71"/>
      <c r="E9" s="71"/>
      <c r="F9" s="71"/>
      <c r="G9" s="64"/>
      <c r="H9" s="68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9"/>
    </row>
    <row r="10" spans="1:39" ht="27" customHeight="1">
      <c r="A10" s="27">
        <v>3</v>
      </c>
      <c r="B10" s="28"/>
      <c r="C10" s="70"/>
      <c r="D10" s="71"/>
      <c r="E10" s="71"/>
      <c r="F10" s="71"/>
      <c r="G10" s="64"/>
      <c r="H10" s="66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6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9"/>
    </row>
    <row r="11" spans="1:39" ht="27" customHeight="1">
      <c r="A11" s="27">
        <v>4</v>
      </c>
      <c r="B11" s="28"/>
      <c r="C11" s="70"/>
      <c r="D11" s="71"/>
      <c r="E11" s="71"/>
      <c r="F11" s="71"/>
      <c r="G11" s="64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6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9"/>
    </row>
    <row r="12" spans="1:39" ht="27" customHeight="1">
      <c r="A12" s="27">
        <v>5</v>
      </c>
      <c r="B12" s="28"/>
      <c r="C12" s="70"/>
      <c r="D12" s="71"/>
      <c r="E12" s="71"/>
      <c r="F12" s="71"/>
      <c r="G12" s="64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6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9"/>
    </row>
    <row r="13" spans="1:39" ht="27" customHeight="1">
      <c r="A13" s="27">
        <v>6</v>
      </c>
      <c r="B13" s="28"/>
      <c r="C13" s="64"/>
      <c r="D13" s="65"/>
      <c r="E13" s="65"/>
      <c r="F13" s="65"/>
      <c r="G13" s="65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6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</row>
    <row r="14" spans="1:39" ht="27" customHeight="1">
      <c r="A14" s="27">
        <v>7</v>
      </c>
      <c r="B14" s="28"/>
      <c r="C14" s="64"/>
      <c r="D14" s="65"/>
      <c r="E14" s="65"/>
      <c r="F14" s="65"/>
      <c r="G14" s="65"/>
      <c r="H14" s="66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6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9"/>
    </row>
    <row r="15" spans="1:39" ht="27" customHeight="1">
      <c r="A15" s="27">
        <v>8</v>
      </c>
      <c r="B15" s="28"/>
      <c r="C15" s="64"/>
      <c r="D15" s="65"/>
      <c r="E15" s="65"/>
      <c r="F15" s="65"/>
      <c r="G15" s="65"/>
      <c r="H15" s="66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9"/>
    </row>
    <row r="16" spans="1:39" ht="27" customHeight="1">
      <c r="A16" s="27">
        <v>9</v>
      </c>
      <c r="B16" s="28"/>
      <c r="C16" s="64"/>
      <c r="D16" s="65"/>
      <c r="E16" s="65"/>
      <c r="F16" s="65"/>
      <c r="G16" s="65"/>
      <c r="H16" s="68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9"/>
    </row>
    <row r="17" spans="1:39" ht="27" customHeight="1">
      <c r="A17" s="12">
        <v>10</v>
      </c>
      <c r="B17" s="13"/>
      <c r="C17" s="51"/>
      <c r="D17" s="52"/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5"/>
    </row>
    <row r="18" spans="1:39" ht="36" customHeight="1">
      <c r="A18" s="8"/>
      <c r="B18" s="8"/>
      <c r="C18" s="56" t="s">
        <v>42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</row>
    <row r="19" spans="1:39" ht="15" customHeight="1"/>
    <row r="20" spans="1:39" s="2" customFormat="1" ht="15" customHeight="1">
      <c r="A20" s="2" t="s">
        <v>4</v>
      </c>
    </row>
    <row r="21" spans="1:39" ht="30" customHeight="1">
      <c r="A21" s="57" t="s">
        <v>0</v>
      </c>
      <c r="B21" s="58"/>
      <c r="C21" s="59" t="s">
        <v>2</v>
      </c>
      <c r="D21" s="60"/>
      <c r="E21" s="60"/>
      <c r="F21" s="60"/>
      <c r="G21" s="60"/>
      <c r="H21" s="60" t="s">
        <v>3</v>
      </c>
      <c r="I21" s="60"/>
      <c r="J21" s="60"/>
      <c r="K21" s="60"/>
      <c r="L21" s="60"/>
      <c r="M21" s="61" t="s">
        <v>25</v>
      </c>
      <c r="N21" s="62"/>
      <c r="O21" s="62"/>
      <c r="P21" s="62"/>
      <c r="Q21" s="63"/>
    </row>
    <row r="22" spans="1:39" ht="15.5" customHeight="1">
      <c r="A22" s="43">
        <v>1</v>
      </c>
      <c r="B22" s="44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8"/>
      <c r="O22" s="48"/>
      <c r="P22" s="48"/>
      <c r="Q22" s="49"/>
      <c r="S22" s="7" t="s">
        <v>17</v>
      </c>
      <c r="AI22" s="50" t="s">
        <v>30</v>
      </c>
      <c r="AJ22" s="50"/>
      <c r="AK22" s="50"/>
      <c r="AL22" s="50"/>
      <c r="AM22" s="50"/>
    </row>
    <row r="23" spans="1:39" ht="15.5" customHeight="1">
      <c r="A23" s="27">
        <v>2</v>
      </c>
      <c r="B23" s="28"/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32"/>
      <c r="O23" s="32"/>
      <c r="P23" s="32"/>
      <c r="Q23" s="33"/>
      <c r="S23" s="24" t="s">
        <v>19</v>
      </c>
      <c r="T23" s="25"/>
      <c r="U23" s="25"/>
      <c r="V23" s="26"/>
      <c r="X23" s="24" t="s">
        <v>20</v>
      </c>
      <c r="Y23" s="25"/>
      <c r="Z23" s="25"/>
      <c r="AA23" s="26"/>
      <c r="AK23" t="s">
        <v>31</v>
      </c>
    </row>
    <row r="24" spans="1:39" ht="15.5" customHeight="1" thickBot="1">
      <c r="A24" s="27">
        <v>3</v>
      </c>
      <c r="B24" s="28"/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32"/>
      <c r="O24" s="32"/>
      <c r="P24" s="32"/>
      <c r="Q24" s="33"/>
      <c r="S24" s="34">
        <f>SUM(C22:G31)</f>
        <v>0</v>
      </c>
      <c r="T24" s="35"/>
      <c r="U24" s="35"/>
      <c r="V24" s="36"/>
      <c r="X24" s="42">
        <v>15000</v>
      </c>
      <c r="Y24" s="35"/>
      <c r="Z24" s="35"/>
      <c r="AA24" s="36"/>
      <c r="AH24" t="s">
        <v>13</v>
      </c>
      <c r="AI24" s="9">
        <f>IF($S$24&lt;$X$24,$S$24,$X$24)</f>
        <v>0</v>
      </c>
      <c r="AJ24" s="10"/>
      <c r="AK24" s="10"/>
      <c r="AL24" s="10"/>
      <c r="AM24" s="11"/>
    </row>
    <row r="25" spans="1:39" ht="15.5" customHeight="1" thickBot="1">
      <c r="A25" s="27">
        <v>4</v>
      </c>
      <c r="B25" s="28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32"/>
      <c r="O25" s="32"/>
      <c r="P25" s="32"/>
      <c r="Q25" s="33"/>
      <c r="S25" s="7" t="s">
        <v>18</v>
      </c>
      <c r="Z25" s="5"/>
      <c r="AA25" s="1" t="s">
        <v>21</v>
      </c>
    </row>
    <row r="26" spans="1:39" ht="15.5" customHeight="1">
      <c r="A26" s="27">
        <v>5</v>
      </c>
      <c r="B26" s="28"/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32"/>
      <c r="O26" s="32"/>
      <c r="P26" s="32"/>
      <c r="Q26" s="33"/>
      <c r="S26" s="24" t="s">
        <v>19</v>
      </c>
      <c r="T26" s="25"/>
      <c r="U26" s="25"/>
      <c r="V26" s="26"/>
      <c r="X26" s="24" t="s">
        <v>22</v>
      </c>
      <c r="Y26" s="25"/>
      <c r="Z26" s="40"/>
      <c r="AA26" s="25"/>
      <c r="AB26" s="25"/>
      <c r="AC26" s="25"/>
      <c r="AD26" s="25"/>
      <c r="AE26" s="26"/>
    </row>
    <row r="27" spans="1:39" ht="15.5" customHeight="1" thickBot="1">
      <c r="A27" s="27">
        <v>6</v>
      </c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32"/>
      <c r="O27" s="32"/>
      <c r="P27" s="32"/>
      <c r="Q27" s="33"/>
      <c r="S27" s="34">
        <f>SUM(H22:L31)</f>
        <v>0</v>
      </c>
      <c r="T27" s="35"/>
      <c r="U27" s="35"/>
      <c r="V27" s="36"/>
      <c r="X27" s="37">
        <f>Z25*11000</f>
        <v>0</v>
      </c>
      <c r="Y27" s="38"/>
      <c r="Z27" s="41"/>
      <c r="AA27" s="38"/>
      <c r="AB27" s="38"/>
      <c r="AC27" s="38"/>
      <c r="AD27" s="38"/>
      <c r="AE27" s="39"/>
      <c r="AH27" t="s">
        <v>32</v>
      </c>
      <c r="AI27" s="9">
        <f>IF($S$27&lt;$X$27,$S$27,$X$27)</f>
        <v>0</v>
      </c>
      <c r="AJ27" s="10"/>
      <c r="AK27" s="10"/>
      <c r="AL27" s="10"/>
      <c r="AM27" s="11"/>
    </row>
    <row r="28" spans="1:39" ht="15.5" customHeight="1">
      <c r="A28" s="27">
        <v>7</v>
      </c>
      <c r="B28" s="28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2"/>
      <c r="O28" s="32"/>
      <c r="P28" s="32"/>
      <c r="Q28" s="33"/>
      <c r="S28" s="7" t="s">
        <v>26</v>
      </c>
      <c r="Z28" s="6"/>
      <c r="AA28" s="1" t="s">
        <v>27</v>
      </c>
    </row>
    <row r="29" spans="1:39" ht="15.5" customHeight="1">
      <c r="A29" s="27">
        <v>8</v>
      </c>
      <c r="B29" s="28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  <c r="O29" s="32"/>
      <c r="P29" s="32"/>
      <c r="Q29" s="33"/>
      <c r="S29" s="24" t="s">
        <v>19</v>
      </c>
      <c r="T29" s="25"/>
      <c r="U29" s="25"/>
      <c r="V29" s="26"/>
      <c r="X29" s="24" t="s">
        <v>28</v>
      </c>
      <c r="Y29" s="25"/>
      <c r="Z29" s="25"/>
      <c r="AA29" s="25"/>
      <c r="AB29" s="25"/>
      <c r="AC29" s="25"/>
      <c r="AD29" s="26"/>
    </row>
    <row r="30" spans="1:39" ht="15.5" customHeight="1">
      <c r="A30" s="27">
        <v>9</v>
      </c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2"/>
      <c r="P30" s="32"/>
      <c r="Q30" s="33"/>
      <c r="S30" s="34">
        <f>SUM(M22:Q31)</f>
        <v>0</v>
      </c>
      <c r="T30" s="35"/>
      <c r="U30" s="35"/>
      <c r="V30" s="36"/>
      <c r="X30" s="37">
        <f>Z28*2000</f>
        <v>0</v>
      </c>
      <c r="Y30" s="38"/>
      <c r="Z30" s="38"/>
      <c r="AA30" s="38"/>
      <c r="AB30" s="38"/>
      <c r="AC30" s="38"/>
      <c r="AD30" s="39"/>
      <c r="AH30" t="s">
        <v>33</v>
      </c>
      <c r="AI30" s="9">
        <f>IF($S$30&lt;$X$30,$S$30,$X$30)</f>
        <v>0</v>
      </c>
      <c r="AJ30" s="10"/>
      <c r="AK30" s="10"/>
      <c r="AL30" s="10"/>
      <c r="AM30" s="11"/>
    </row>
    <row r="31" spans="1:39" ht="15.5" customHeight="1" thickBot="1">
      <c r="A31" s="12">
        <v>10</v>
      </c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7"/>
      <c r="P31" s="17"/>
      <c r="Q31" s="18"/>
    </row>
    <row r="32" spans="1:39" ht="20" customHeight="1" thickBot="1">
      <c r="A32" s="1"/>
      <c r="AA32" s="19" t="s">
        <v>29</v>
      </c>
      <c r="AB32" s="19"/>
      <c r="AC32" s="19"/>
      <c r="AD32" s="19"/>
      <c r="AE32" s="19"/>
      <c r="AF32" s="19"/>
      <c r="AG32" s="19"/>
      <c r="AH32" s="20"/>
      <c r="AI32" s="21">
        <f>AI24+AI27+AI30</f>
        <v>0</v>
      </c>
      <c r="AJ32" s="22"/>
      <c r="AK32" s="22"/>
      <c r="AL32" s="22"/>
      <c r="AM32" s="23"/>
    </row>
    <row r="33" spans="1:39" ht="15" customHeight="1">
      <c r="A33" s="1"/>
      <c r="AI33" s="4"/>
      <c r="AJ33" s="4"/>
      <c r="AK33" s="4"/>
      <c r="AL33" s="4"/>
      <c r="AM33" s="4"/>
    </row>
  </sheetData>
  <mergeCells count="115">
    <mergeCell ref="AI30:AM30"/>
    <mergeCell ref="A31:B31"/>
    <mergeCell ref="C31:G31"/>
    <mergeCell ref="H31:L31"/>
    <mergeCell ref="M31:Q31"/>
    <mergeCell ref="AA32:AH32"/>
    <mergeCell ref="AI32:AM32"/>
    <mergeCell ref="X29:AD29"/>
    <mergeCell ref="A30:B30"/>
    <mergeCell ref="C30:G30"/>
    <mergeCell ref="H30:L30"/>
    <mergeCell ref="M30:Q30"/>
    <mergeCell ref="S30:V30"/>
    <mergeCell ref="X30:AD30"/>
    <mergeCell ref="A28:B28"/>
    <mergeCell ref="C28:G28"/>
    <mergeCell ref="H28:L28"/>
    <mergeCell ref="M28:Q28"/>
    <mergeCell ref="A29:B29"/>
    <mergeCell ref="C29:G29"/>
    <mergeCell ref="H29:L29"/>
    <mergeCell ref="M29:Q29"/>
    <mergeCell ref="S29:V29"/>
    <mergeCell ref="X26:AE26"/>
    <mergeCell ref="A27:B27"/>
    <mergeCell ref="C27:G27"/>
    <mergeCell ref="H27:L27"/>
    <mergeCell ref="M27:Q27"/>
    <mergeCell ref="S27:V27"/>
    <mergeCell ref="X27:AE27"/>
    <mergeCell ref="AI24:AM24"/>
    <mergeCell ref="A25:B25"/>
    <mergeCell ref="C25:G25"/>
    <mergeCell ref="H25:L25"/>
    <mergeCell ref="M25:Q25"/>
    <mergeCell ref="A26:B26"/>
    <mergeCell ref="C26:G26"/>
    <mergeCell ref="H26:L26"/>
    <mergeCell ref="M26:Q26"/>
    <mergeCell ref="S26:V26"/>
    <mergeCell ref="AI27:AM27"/>
    <mergeCell ref="A24:B24"/>
    <mergeCell ref="C24:G24"/>
    <mergeCell ref="H24:L24"/>
    <mergeCell ref="M24:Q24"/>
    <mergeCell ref="S24:V24"/>
    <mergeCell ref="X24:AA24"/>
    <mergeCell ref="A17:B17"/>
    <mergeCell ref="C17:G17"/>
    <mergeCell ref="H17:AA17"/>
    <mergeCell ref="AB17:AM17"/>
    <mergeCell ref="A21:B21"/>
    <mergeCell ref="C21:G21"/>
    <mergeCell ref="H21:L21"/>
    <mergeCell ref="M21:Q21"/>
    <mergeCell ref="X23:AA23"/>
    <mergeCell ref="C18:AM18"/>
    <mergeCell ref="A22:B22"/>
    <mergeCell ref="C22:G22"/>
    <mergeCell ref="H22:L22"/>
    <mergeCell ref="M22:Q22"/>
    <mergeCell ref="AI22:AM22"/>
    <mergeCell ref="A23:B23"/>
    <mergeCell ref="C23:G23"/>
    <mergeCell ref="H23:L23"/>
    <mergeCell ref="M23:Q23"/>
    <mergeCell ref="S23:V23"/>
    <mergeCell ref="A15:B15"/>
    <mergeCell ref="C15:G15"/>
    <mergeCell ref="H15:AA15"/>
    <mergeCell ref="AB15:AM15"/>
    <mergeCell ref="A16:B16"/>
    <mergeCell ref="C16:G16"/>
    <mergeCell ref="H16:AA16"/>
    <mergeCell ref="AB16:AM16"/>
    <mergeCell ref="A13:B13"/>
    <mergeCell ref="C13:G13"/>
    <mergeCell ref="H13:AA13"/>
    <mergeCell ref="AB13:AM13"/>
    <mergeCell ref="A14:B14"/>
    <mergeCell ref="C14:G14"/>
    <mergeCell ref="H14:AA14"/>
    <mergeCell ref="AB14:AM14"/>
    <mergeCell ref="A11:B11"/>
    <mergeCell ref="C11:G11"/>
    <mergeCell ref="H11:AA11"/>
    <mergeCell ref="AB11:AM11"/>
    <mergeCell ref="A12:B12"/>
    <mergeCell ref="C12:G12"/>
    <mergeCell ref="H12:AA12"/>
    <mergeCell ref="AB12:AM12"/>
    <mergeCell ref="A9:B9"/>
    <mergeCell ref="C9:G9"/>
    <mergeCell ref="H9:AA9"/>
    <mergeCell ref="AB9:AM9"/>
    <mergeCell ref="A10:B10"/>
    <mergeCell ref="C10:G10"/>
    <mergeCell ref="H10:AA10"/>
    <mergeCell ref="AB10:AM10"/>
    <mergeCell ref="A7:B7"/>
    <mergeCell ref="C7:G7"/>
    <mergeCell ref="H7:AA7"/>
    <mergeCell ref="AB7:AM7"/>
    <mergeCell ref="A8:B8"/>
    <mergeCell ref="C8:G8"/>
    <mergeCell ref="H8:AA8"/>
    <mergeCell ref="AB8:AM8"/>
    <mergeCell ref="A1:AM1"/>
    <mergeCell ref="AB2:AD2"/>
    <mergeCell ref="AE2:AM2"/>
    <mergeCell ref="A3:AM3"/>
    <mergeCell ref="A6:B6"/>
    <mergeCell ref="C6:G6"/>
    <mergeCell ref="H6:AA6"/>
    <mergeCell ref="AB6:AM6"/>
  </mergeCells>
  <phoneticPr fontId="1"/>
  <dataValidations count="1">
    <dataValidation imeMode="halfAlpha" allowBlank="1" showInputMessage="1" showErrorMessage="1" sqref="AA32 AI33:AM33 C7:G17 C18" xr:uid="{D4FBC7B8-963E-4D7E-A7B5-B7D3E0BB1EE9}"/>
  </dataValidations>
  <pageMargins left="0.70866141732283472" right="0.70866141732283472" top="0.55118110236220474" bottom="0.55118110236220474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E369-B528-4D02-A912-FD606EAFC458}">
  <dimension ref="A1:AM33"/>
  <sheetViews>
    <sheetView view="pageBreakPreview" zoomScaleNormal="100" zoomScaleSheetLayoutView="100" workbookViewId="0">
      <selection activeCell="AB7" sqref="AB7:AM7"/>
    </sheetView>
  </sheetViews>
  <sheetFormatPr defaultColWidth="2.26953125" defaultRowHeight="13"/>
  <sheetData>
    <row r="1" spans="1:39" s="3" customFormat="1" ht="30" customHeight="1">
      <c r="A1" s="77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</row>
    <row r="2" spans="1:39" ht="15" customHeight="1">
      <c r="AB2" s="83" t="s">
        <v>5</v>
      </c>
      <c r="AC2" s="83"/>
      <c r="AD2" s="83"/>
      <c r="AE2" s="84"/>
      <c r="AF2" s="84"/>
      <c r="AG2" s="84"/>
      <c r="AH2" s="84"/>
      <c r="AI2" s="84"/>
      <c r="AJ2" s="84"/>
      <c r="AK2" s="84"/>
      <c r="AL2" s="84"/>
      <c r="AM2" s="84"/>
    </row>
    <row r="3" spans="1:39" ht="15" customHeight="1">
      <c r="A3" s="85" t="s">
        <v>34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</row>
    <row r="4" spans="1:39" ht="15" customHeight="1"/>
    <row r="5" spans="1:39" s="2" customFormat="1" ht="15" customHeight="1">
      <c r="A5" s="2" t="s">
        <v>36</v>
      </c>
    </row>
    <row r="6" spans="1:39" ht="30" customHeight="1">
      <c r="A6" s="57" t="s">
        <v>0</v>
      </c>
      <c r="B6" s="58"/>
      <c r="C6" s="59" t="s">
        <v>1</v>
      </c>
      <c r="D6" s="60"/>
      <c r="E6" s="60"/>
      <c r="F6" s="60"/>
      <c r="G6" s="60"/>
      <c r="H6" s="80" t="s">
        <v>8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0" t="s">
        <v>41</v>
      </c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2"/>
    </row>
    <row r="7" spans="1:39" ht="36" customHeight="1">
      <c r="A7" s="43" t="s">
        <v>10</v>
      </c>
      <c r="B7" s="44"/>
      <c r="C7" s="72">
        <v>45901</v>
      </c>
      <c r="D7" s="73"/>
      <c r="E7" s="73"/>
      <c r="F7" s="73"/>
      <c r="G7" s="73"/>
      <c r="H7" s="74" t="s">
        <v>43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4" t="s">
        <v>45</v>
      </c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39" ht="27" customHeight="1">
      <c r="A8" s="27">
        <v>1</v>
      </c>
      <c r="B8" s="28"/>
      <c r="C8" s="70">
        <v>45900</v>
      </c>
      <c r="D8" s="71"/>
      <c r="E8" s="71"/>
      <c r="F8" s="71"/>
      <c r="G8" s="64"/>
      <c r="H8" s="66" t="s">
        <v>11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8" t="s">
        <v>37</v>
      </c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9"/>
    </row>
    <row r="9" spans="1:39" ht="27" customHeight="1">
      <c r="A9" s="27">
        <v>2</v>
      </c>
      <c r="B9" s="28"/>
      <c r="C9" s="70">
        <v>45900</v>
      </c>
      <c r="D9" s="71"/>
      <c r="E9" s="71"/>
      <c r="F9" s="71"/>
      <c r="G9" s="64"/>
      <c r="H9" s="68" t="s">
        <v>12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8" t="s">
        <v>38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9"/>
    </row>
    <row r="10" spans="1:39" ht="27" customHeight="1">
      <c r="A10" s="27">
        <v>3</v>
      </c>
      <c r="B10" s="28"/>
      <c r="C10" s="70">
        <v>45901</v>
      </c>
      <c r="D10" s="71"/>
      <c r="E10" s="71"/>
      <c r="F10" s="71"/>
      <c r="G10" s="64"/>
      <c r="H10" s="66" t="s">
        <v>23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6" t="s">
        <v>39</v>
      </c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9"/>
    </row>
    <row r="11" spans="1:39" ht="27" customHeight="1">
      <c r="A11" s="27">
        <v>4</v>
      </c>
      <c r="B11" s="28"/>
      <c r="C11" s="70">
        <v>45902</v>
      </c>
      <c r="D11" s="71"/>
      <c r="E11" s="71"/>
      <c r="F11" s="71"/>
      <c r="G11" s="64"/>
      <c r="H11" s="66" t="s">
        <v>23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6" t="s">
        <v>39</v>
      </c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9"/>
    </row>
    <row r="12" spans="1:39" ht="27" customHeight="1">
      <c r="A12" s="27">
        <v>5</v>
      </c>
      <c r="B12" s="28"/>
      <c r="C12" s="70">
        <v>45903</v>
      </c>
      <c r="D12" s="71"/>
      <c r="E12" s="71"/>
      <c r="F12" s="71"/>
      <c r="G12" s="64"/>
      <c r="H12" s="66" t="s">
        <v>23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6" t="s">
        <v>39</v>
      </c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9"/>
    </row>
    <row r="13" spans="1:39" ht="27" customHeight="1">
      <c r="A13" s="27">
        <v>6</v>
      </c>
      <c r="B13" s="28"/>
      <c r="C13" s="64">
        <v>45904</v>
      </c>
      <c r="D13" s="65"/>
      <c r="E13" s="65"/>
      <c r="F13" s="65"/>
      <c r="G13" s="65"/>
      <c r="H13" s="66" t="s">
        <v>23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6" t="s">
        <v>39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</row>
    <row r="14" spans="1:39" ht="27" customHeight="1">
      <c r="A14" s="27">
        <v>7</v>
      </c>
      <c r="B14" s="28"/>
      <c r="C14" s="64">
        <v>45905</v>
      </c>
      <c r="D14" s="65"/>
      <c r="E14" s="65"/>
      <c r="F14" s="65"/>
      <c r="G14" s="65"/>
      <c r="H14" s="66" t="s">
        <v>23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6" t="s">
        <v>39</v>
      </c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9"/>
    </row>
    <row r="15" spans="1:39" ht="27" customHeight="1">
      <c r="A15" s="27">
        <v>8</v>
      </c>
      <c r="B15" s="28"/>
      <c r="C15" s="64">
        <v>45905</v>
      </c>
      <c r="D15" s="65"/>
      <c r="E15" s="65"/>
      <c r="F15" s="65"/>
      <c r="G15" s="65"/>
      <c r="H15" s="66" t="s">
        <v>15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 t="s">
        <v>37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9"/>
    </row>
    <row r="16" spans="1:39" ht="27" customHeight="1">
      <c r="A16" s="27">
        <v>9</v>
      </c>
      <c r="B16" s="28"/>
      <c r="C16" s="64"/>
      <c r="D16" s="65"/>
      <c r="E16" s="65"/>
      <c r="F16" s="65"/>
      <c r="G16" s="65"/>
      <c r="H16" s="68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9"/>
    </row>
    <row r="17" spans="1:39" ht="27" customHeight="1">
      <c r="A17" s="12">
        <v>10</v>
      </c>
      <c r="B17" s="13"/>
      <c r="C17" s="51"/>
      <c r="D17" s="52"/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3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5"/>
    </row>
    <row r="18" spans="1:39" ht="36" customHeight="1">
      <c r="A18" s="8"/>
      <c r="B18" s="8"/>
      <c r="C18" s="56" t="s">
        <v>42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</row>
    <row r="19" spans="1:39" ht="15" customHeight="1"/>
    <row r="20" spans="1:39" s="2" customFormat="1" ht="15" customHeight="1">
      <c r="A20" s="2" t="s">
        <v>4</v>
      </c>
    </row>
    <row r="21" spans="1:39" ht="30" customHeight="1">
      <c r="A21" s="57" t="s">
        <v>0</v>
      </c>
      <c r="B21" s="58"/>
      <c r="C21" s="59" t="s">
        <v>2</v>
      </c>
      <c r="D21" s="60"/>
      <c r="E21" s="60"/>
      <c r="F21" s="60"/>
      <c r="G21" s="60"/>
      <c r="H21" s="60" t="s">
        <v>3</v>
      </c>
      <c r="I21" s="60"/>
      <c r="J21" s="60"/>
      <c r="K21" s="60"/>
      <c r="L21" s="60"/>
      <c r="M21" s="61" t="s">
        <v>25</v>
      </c>
      <c r="N21" s="62"/>
      <c r="O21" s="62"/>
      <c r="P21" s="62"/>
      <c r="Q21" s="63"/>
    </row>
    <row r="22" spans="1:39" ht="15.5" customHeight="1">
      <c r="A22" s="43">
        <v>1</v>
      </c>
      <c r="B22" s="44"/>
      <c r="C22" s="45">
        <v>8910</v>
      </c>
      <c r="D22" s="46"/>
      <c r="E22" s="46"/>
      <c r="F22" s="46"/>
      <c r="G22" s="46"/>
      <c r="H22" s="46"/>
      <c r="I22" s="46"/>
      <c r="J22" s="46"/>
      <c r="K22" s="46"/>
      <c r="L22" s="46"/>
      <c r="M22" s="47"/>
      <c r="N22" s="48"/>
      <c r="O22" s="48"/>
      <c r="P22" s="48"/>
      <c r="Q22" s="49"/>
      <c r="S22" s="7" t="s">
        <v>17</v>
      </c>
      <c r="AI22" s="50" t="s">
        <v>30</v>
      </c>
      <c r="AJ22" s="50"/>
      <c r="AK22" s="50"/>
      <c r="AL22" s="50"/>
      <c r="AM22" s="50"/>
    </row>
    <row r="23" spans="1:39" ht="15.5" customHeight="1">
      <c r="A23" s="27">
        <v>2</v>
      </c>
      <c r="B23" s="28"/>
      <c r="C23" s="29"/>
      <c r="D23" s="30"/>
      <c r="E23" s="30"/>
      <c r="F23" s="30"/>
      <c r="G23" s="30"/>
      <c r="H23" s="30">
        <v>50000</v>
      </c>
      <c r="I23" s="30"/>
      <c r="J23" s="30"/>
      <c r="K23" s="30"/>
      <c r="L23" s="30"/>
      <c r="M23" s="31"/>
      <c r="N23" s="32"/>
      <c r="O23" s="32"/>
      <c r="P23" s="32"/>
      <c r="Q23" s="33"/>
      <c r="S23" s="24" t="s">
        <v>19</v>
      </c>
      <c r="T23" s="25"/>
      <c r="U23" s="25"/>
      <c r="V23" s="26"/>
      <c r="X23" s="24" t="s">
        <v>20</v>
      </c>
      <c r="Y23" s="25"/>
      <c r="Z23" s="25"/>
      <c r="AA23" s="26"/>
      <c r="AK23" t="s">
        <v>31</v>
      </c>
    </row>
    <row r="24" spans="1:39" ht="15.5" customHeight="1" thickBot="1">
      <c r="A24" s="27">
        <v>3</v>
      </c>
      <c r="B24" s="28"/>
      <c r="C24" s="29">
        <v>500</v>
      </c>
      <c r="D24" s="30"/>
      <c r="E24" s="30"/>
      <c r="F24" s="30"/>
      <c r="G24" s="30"/>
      <c r="H24" s="30"/>
      <c r="I24" s="30"/>
      <c r="J24" s="30"/>
      <c r="K24" s="30"/>
      <c r="L24" s="30"/>
      <c r="M24" s="31">
        <v>2000</v>
      </c>
      <c r="N24" s="32"/>
      <c r="O24" s="32"/>
      <c r="P24" s="32"/>
      <c r="Q24" s="33"/>
      <c r="S24" s="34">
        <f>SUM(C22:G31)</f>
        <v>20320</v>
      </c>
      <c r="T24" s="35"/>
      <c r="U24" s="35"/>
      <c r="V24" s="36"/>
      <c r="X24" s="42">
        <v>15000</v>
      </c>
      <c r="Y24" s="35"/>
      <c r="Z24" s="35"/>
      <c r="AA24" s="36"/>
      <c r="AH24" t="s">
        <v>13</v>
      </c>
      <c r="AI24" s="9">
        <f>IF($S$24&lt;$X$24,$S$24,$X$24)</f>
        <v>15000</v>
      </c>
      <c r="AJ24" s="10"/>
      <c r="AK24" s="10"/>
      <c r="AL24" s="10"/>
      <c r="AM24" s="11"/>
    </row>
    <row r="25" spans="1:39" ht="15.5" customHeight="1" thickBot="1">
      <c r="A25" s="27">
        <v>4</v>
      </c>
      <c r="B25" s="28"/>
      <c r="C25" s="29">
        <v>500</v>
      </c>
      <c r="D25" s="30"/>
      <c r="E25" s="30"/>
      <c r="F25" s="30"/>
      <c r="G25" s="30"/>
      <c r="H25" s="30"/>
      <c r="I25" s="30"/>
      <c r="J25" s="30"/>
      <c r="K25" s="30"/>
      <c r="L25" s="30"/>
      <c r="M25" s="31">
        <v>2000</v>
      </c>
      <c r="N25" s="32"/>
      <c r="O25" s="32"/>
      <c r="P25" s="32"/>
      <c r="Q25" s="33"/>
      <c r="S25" s="7" t="s">
        <v>18</v>
      </c>
      <c r="Z25" s="5">
        <v>5</v>
      </c>
      <c r="AA25" s="1" t="s">
        <v>21</v>
      </c>
    </row>
    <row r="26" spans="1:39" ht="15.5" customHeight="1">
      <c r="A26" s="27">
        <v>5</v>
      </c>
      <c r="B26" s="28"/>
      <c r="C26" s="29">
        <v>500</v>
      </c>
      <c r="D26" s="30"/>
      <c r="E26" s="30"/>
      <c r="F26" s="30"/>
      <c r="G26" s="30"/>
      <c r="H26" s="30"/>
      <c r="I26" s="30"/>
      <c r="J26" s="30"/>
      <c r="K26" s="30"/>
      <c r="L26" s="30"/>
      <c r="M26" s="31">
        <v>2000</v>
      </c>
      <c r="N26" s="32"/>
      <c r="O26" s="32"/>
      <c r="P26" s="32"/>
      <c r="Q26" s="33"/>
      <c r="S26" s="24" t="s">
        <v>19</v>
      </c>
      <c r="T26" s="25"/>
      <c r="U26" s="25"/>
      <c r="V26" s="26"/>
      <c r="X26" s="24" t="s">
        <v>22</v>
      </c>
      <c r="Y26" s="25"/>
      <c r="Z26" s="40"/>
      <c r="AA26" s="25"/>
      <c r="AB26" s="25"/>
      <c r="AC26" s="25"/>
      <c r="AD26" s="25"/>
      <c r="AE26" s="26"/>
    </row>
    <row r="27" spans="1:39" ht="15.5" customHeight="1" thickBot="1">
      <c r="A27" s="27">
        <v>6</v>
      </c>
      <c r="B27" s="28"/>
      <c r="C27" s="29">
        <v>500</v>
      </c>
      <c r="D27" s="30"/>
      <c r="E27" s="30"/>
      <c r="F27" s="30"/>
      <c r="G27" s="30"/>
      <c r="H27" s="30"/>
      <c r="I27" s="30"/>
      <c r="J27" s="30"/>
      <c r="K27" s="30"/>
      <c r="L27" s="30"/>
      <c r="M27" s="31">
        <v>2000</v>
      </c>
      <c r="N27" s="32"/>
      <c r="O27" s="32"/>
      <c r="P27" s="32"/>
      <c r="Q27" s="33"/>
      <c r="S27" s="34">
        <f>SUM(H22:L31)</f>
        <v>50000</v>
      </c>
      <c r="T27" s="35"/>
      <c r="U27" s="35"/>
      <c r="V27" s="36"/>
      <c r="X27" s="37">
        <f>Z25*11000</f>
        <v>55000</v>
      </c>
      <c r="Y27" s="38"/>
      <c r="Z27" s="41"/>
      <c r="AA27" s="38"/>
      <c r="AB27" s="38"/>
      <c r="AC27" s="38"/>
      <c r="AD27" s="38"/>
      <c r="AE27" s="39"/>
      <c r="AH27" t="s">
        <v>32</v>
      </c>
      <c r="AI27" s="9">
        <f>IF($S$27&lt;$X$27,$S$27,$X$27)</f>
        <v>50000</v>
      </c>
      <c r="AJ27" s="10"/>
      <c r="AK27" s="10"/>
      <c r="AL27" s="10"/>
      <c r="AM27" s="11"/>
    </row>
    <row r="28" spans="1:39" ht="15.5" customHeight="1">
      <c r="A28" s="27">
        <v>7</v>
      </c>
      <c r="B28" s="28"/>
      <c r="C28" s="29">
        <v>500</v>
      </c>
      <c r="D28" s="30"/>
      <c r="E28" s="30"/>
      <c r="F28" s="30"/>
      <c r="G28" s="30"/>
      <c r="H28" s="30"/>
      <c r="I28" s="30"/>
      <c r="J28" s="30"/>
      <c r="K28" s="30"/>
      <c r="L28" s="30"/>
      <c r="M28" s="31">
        <v>2000</v>
      </c>
      <c r="N28" s="32"/>
      <c r="O28" s="32"/>
      <c r="P28" s="32"/>
      <c r="Q28" s="33"/>
      <c r="S28" s="7" t="s">
        <v>26</v>
      </c>
      <c r="Z28" s="6">
        <v>5</v>
      </c>
      <c r="AA28" s="1" t="s">
        <v>27</v>
      </c>
    </row>
    <row r="29" spans="1:39" ht="15.5" customHeight="1">
      <c r="A29" s="27">
        <v>8</v>
      </c>
      <c r="B29" s="28"/>
      <c r="C29" s="29">
        <v>8910</v>
      </c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  <c r="O29" s="32"/>
      <c r="P29" s="32"/>
      <c r="Q29" s="33"/>
      <c r="S29" s="24" t="s">
        <v>19</v>
      </c>
      <c r="T29" s="25"/>
      <c r="U29" s="25"/>
      <c r="V29" s="26"/>
      <c r="X29" s="24" t="s">
        <v>28</v>
      </c>
      <c r="Y29" s="25"/>
      <c r="Z29" s="25"/>
      <c r="AA29" s="25"/>
      <c r="AB29" s="25"/>
      <c r="AC29" s="25"/>
      <c r="AD29" s="26"/>
    </row>
    <row r="30" spans="1:39" ht="15.5" customHeight="1">
      <c r="A30" s="27">
        <v>9</v>
      </c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2"/>
      <c r="P30" s="32"/>
      <c r="Q30" s="33"/>
      <c r="S30" s="34">
        <f>SUM(M22:Q31)</f>
        <v>10000</v>
      </c>
      <c r="T30" s="35"/>
      <c r="U30" s="35"/>
      <c r="V30" s="36"/>
      <c r="X30" s="37">
        <f>Z28*2000</f>
        <v>10000</v>
      </c>
      <c r="Y30" s="38"/>
      <c r="Z30" s="38"/>
      <c r="AA30" s="38"/>
      <c r="AB30" s="38"/>
      <c r="AC30" s="38"/>
      <c r="AD30" s="39"/>
      <c r="AH30" t="s">
        <v>33</v>
      </c>
      <c r="AI30" s="9">
        <f>IF($S$30&lt;$X$30,$S$30,$X$30)</f>
        <v>10000</v>
      </c>
      <c r="AJ30" s="10"/>
      <c r="AK30" s="10"/>
      <c r="AL30" s="10"/>
      <c r="AM30" s="11"/>
    </row>
    <row r="31" spans="1:39" ht="15.5" customHeight="1" thickBot="1">
      <c r="A31" s="12">
        <v>10</v>
      </c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7"/>
      <c r="O31" s="17"/>
      <c r="P31" s="17"/>
      <c r="Q31" s="18"/>
    </row>
    <row r="32" spans="1:39" ht="20" customHeight="1" thickBot="1">
      <c r="A32" s="1"/>
      <c r="AA32" s="19" t="s">
        <v>29</v>
      </c>
      <c r="AB32" s="19"/>
      <c r="AC32" s="19"/>
      <c r="AD32" s="19"/>
      <c r="AE32" s="19"/>
      <c r="AF32" s="19"/>
      <c r="AG32" s="19"/>
      <c r="AH32" s="20"/>
      <c r="AI32" s="21">
        <f>AI24+AI27+AI30</f>
        <v>75000</v>
      </c>
      <c r="AJ32" s="22"/>
      <c r="AK32" s="22"/>
      <c r="AL32" s="22"/>
      <c r="AM32" s="23"/>
    </row>
    <row r="33" spans="1:39" ht="15" customHeight="1">
      <c r="A33" s="1"/>
      <c r="AI33" s="4"/>
      <c r="AJ33" s="4"/>
      <c r="AK33" s="4"/>
      <c r="AL33" s="4"/>
      <c r="AM33" s="4"/>
    </row>
  </sheetData>
  <mergeCells count="115">
    <mergeCell ref="AI30:AM30"/>
    <mergeCell ref="A31:B31"/>
    <mergeCell ref="C31:G31"/>
    <mergeCell ref="H31:L31"/>
    <mergeCell ref="M31:Q31"/>
    <mergeCell ref="AA32:AH32"/>
    <mergeCell ref="AI32:AM32"/>
    <mergeCell ref="X29:AD29"/>
    <mergeCell ref="A30:B30"/>
    <mergeCell ref="C30:G30"/>
    <mergeCell ref="H30:L30"/>
    <mergeCell ref="M30:Q30"/>
    <mergeCell ref="S30:V30"/>
    <mergeCell ref="X30:AD30"/>
    <mergeCell ref="A28:B28"/>
    <mergeCell ref="C28:G28"/>
    <mergeCell ref="H28:L28"/>
    <mergeCell ref="M28:Q28"/>
    <mergeCell ref="A29:B29"/>
    <mergeCell ref="C29:G29"/>
    <mergeCell ref="H29:L29"/>
    <mergeCell ref="M29:Q29"/>
    <mergeCell ref="S29:V29"/>
    <mergeCell ref="X26:AE26"/>
    <mergeCell ref="A27:B27"/>
    <mergeCell ref="C27:G27"/>
    <mergeCell ref="H27:L27"/>
    <mergeCell ref="M27:Q27"/>
    <mergeCell ref="S27:V27"/>
    <mergeCell ref="X27:AE27"/>
    <mergeCell ref="AI24:AM24"/>
    <mergeCell ref="A25:B25"/>
    <mergeCell ref="C25:G25"/>
    <mergeCell ref="H25:L25"/>
    <mergeCell ref="M25:Q25"/>
    <mergeCell ref="A26:B26"/>
    <mergeCell ref="C26:G26"/>
    <mergeCell ref="H26:L26"/>
    <mergeCell ref="M26:Q26"/>
    <mergeCell ref="S26:V26"/>
    <mergeCell ref="AI27:AM27"/>
    <mergeCell ref="A24:B24"/>
    <mergeCell ref="C24:G24"/>
    <mergeCell ref="H24:L24"/>
    <mergeCell ref="M24:Q24"/>
    <mergeCell ref="S24:V24"/>
    <mergeCell ref="X24:AA24"/>
    <mergeCell ref="A17:B17"/>
    <mergeCell ref="C17:G17"/>
    <mergeCell ref="H17:AA17"/>
    <mergeCell ref="AB17:AM17"/>
    <mergeCell ref="A21:B21"/>
    <mergeCell ref="C21:G21"/>
    <mergeCell ref="H21:L21"/>
    <mergeCell ref="M21:Q21"/>
    <mergeCell ref="X23:AA23"/>
    <mergeCell ref="C18:AM18"/>
    <mergeCell ref="A22:B22"/>
    <mergeCell ref="C22:G22"/>
    <mergeCell ref="H22:L22"/>
    <mergeCell ref="M22:Q22"/>
    <mergeCell ref="AI22:AM22"/>
    <mergeCell ref="A23:B23"/>
    <mergeCell ref="C23:G23"/>
    <mergeCell ref="H23:L23"/>
    <mergeCell ref="M23:Q23"/>
    <mergeCell ref="S23:V23"/>
    <mergeCell ref="A15:B15"/>
    <mergeCell ref="C15:G15"/>
    <mergeCell ref="H15:AA15"/>
    <mergeCell ref="AB15:AM15"/>
    <mergeCell ref="A16:B16"/>
    <mergeCell ref="C16:G16"/>
    <mergeCell ref="H16:AA16"/>
    <mergeCell ref="AB16:AM16"/>
    <mergeCell ref="A13:B13"/>
    <mergeCell ref="C13:G13"/>
    <mergeCell ref="H13:AA13"/>
    <mergeCell ref="AB13:AM13"/>
    <mergeCell ref="A14:B14"/>
    <mergeCell ref="C14:G14"/>
    <mergeCell ref="H14:AA14"/>
    <mergeCell ref="AB14:AM14"/>
    <mergeCell ref="A11:B11"/>
    <mergeCell ref="C11:G11"/>
    <mergeCell ref="H11:AA11"/>
    <mergeCell ref="AB11:AM11"/>
    <mergeCell ref="A12:B12"/>
    <mergeCell ref="C12:G12"/>
    <mergeCell ref="H12:AA12"/>
    <mergeCell ref="AB12:AM12"/>
    <mergeCell ref="A9:B9"/>
    <mergeCell ref="C9:G9"/>
    <mergeCell ref="H9:AA9"/>
    <mergeCell ref="AB9:AM9"/>
    <mergeCell ref="A10:B10"/>
    <mergeCell ref="C10:G10"/>
    <mergeCell ref="H10:AA10"/>
    <mergeCell ref="AB10:AM10"/>
    <mergeCell ref="A7:B7"/>
    <mergeCell ref="C7:G7"/>
    <mergeCell ref="H7:AA7"/>
    <mergeCell ref="AB7:AM7"/>
    <mergeCell ref="A8:B8"/>
    <mergeCell ref="C8:G8"/>
    <mergeCell ref="H8:AA8"/>
    <mergeCell ref="AB8:AM8"/>
    <mergeCell ref="A1:AM1"/>
    <mergeCell ref="AB2:AD2"/>
    <mergeCell ref="AE2:AM2"/>
    <mergeCell ref="A6:B6"/>
    <mergeCell ref="C6:G6"/>
    <mergeCell ref="H6:AA6"/>
    <mergeCell ref="AB6:AM6"/>
    <mergeCell ref="A3:AM3"/>
  </mergeCells>
  <phoneticPr fontId="1"/>
  <dataValidations count="1">
    <dataValidation imeMode="halfAlpha" allowBlank="1" showInputMessage="1" showErrorMessage="1" sqref="AA32 AI33:AM33 C7:G17 C18" xr:uid="{026C2BE9-F07F-4DB6-B97A-D98AAD1AA0A8}"/>
  </dataValidations>
  <pageMargins left="0.70866141732283472" right="0.70866141732283472" top="0.55118110236220474" bottom="0.55118110236220474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経費確認書</vt:lpstr>
      <vt:lpstr>経費確認書（記載例）</vt:lpstr>
      <vt:lpstr>経費精算書</vt:lpstr>
      <vt:lpstr>精算書（記載例）</vt:lpstr>
      <vt:lpstr>経費確認書!Print_Area</vt:lpstr>
      <vt:lpstr>'経費確認書（記載例）'!Print_Area</vt:lpstr>
      <vt:lpstr>経費精算書!Print_Area</vt:lpstr>
      <vt:lpstr>'精算書（記載例）'!Print_Area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V1170</dc:creator>
  <cp:lastModifiedBy>馬場 雄大</cp:lastModifiedBy>
  <cp:lastPrinted>2025-06-26T08:30:46Z</cp:lastPrinted>
  <dcterms:created xsi:type="dcterms:W3CDTF">2016-04-05T06:50:31Z</dcterms:created>
  <dcterms:modified xsi:type="dcterms:W3CDTF">2025-06-26T08:30:50Z</dcterms:modified>
</cp:coreProperties>
</file>